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1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'!$B$1:$M$31</definedName>
    <definedName name="_xlnm.Print_Area" localSheetId="2">'Таблица 2'!$B$1:$P$15</definedName>
    <definedName name="_xlnm.Print_Area" localSheetId="3">'Таблица 3'!$B$1:$S$15</definedName>
  </definedNames>
  <calcPr calcId="145621"/>
</workbook>
</file>

<file path=xl/calcChain.xml><?xml version="1.0" encoding="utf-8"?>
<calcChain xmlns="http://schemas.openxmlformats.org/spreadsheetml/2006/main">
  <c r="E13" i="4" l="1"/>
  <c r="I15" i="4"/>
  <c r="E5" i="3"/>
  <c r="E6" i="3"/>
  <c r="E7" i="3"/>
  <c r="E8" i="3"/>
  <c r="E9" i="3"/>
  <c r="E10" i="3"/>
  <c r="E11" i="3"/>
  <c r="E12" i="3"/>
  <c r="E13" i="3"/>
  <c r="E14" i="3"/>
  <c r="E4" i="3"/>
  <c r="G15" i="3"/>
  <c r="F15" i="3"/>
  <c r="E15" i="3" s="1"/>
  <c r="E6" i="4"/>
  <c r="E7" i="4"/>
  <c r="E8" i="4"/>
  <c r="E9" i="4"/>
  <c r="E10" i="4"/>
  <c r="E11" i="4"/>
  <c r="E12" i="4"/>
  <c r="E5" i="4"/>
  <c r="E4" i="4"/>
  <c r="E15" i="4" s="1"/>
  <c r="G15" i="4"/>
  <c r="F6" i="5"/>
  <c r="E5" i="5"/>
  <c r="E6" i="5" s="1"/>
  <c r="E4" i="5"/>
  <c r="F15" i="4"/>
  <c r="H15" i="3"/>
  <c r="E14" i="4"/>
  <c r="H15" i="4" l="1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<sst xmlns="http://schemas.openxmlformats.org/spreadsheetml/2006/main" count="197" uniqueCount="48">
  <si>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</si>
  <si>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</si>
  <si>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</si>
  <si>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</si>
  <si>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</si>
  <si>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</si>
  <si>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</si>
  <si>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</si>
  <si>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</si>
  <si>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</si>
  <si>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</si>
  <si>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</si>
  <si>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</si>
  <si>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</si>
  <si>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</si>
  <si>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</si>
  <si>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</si>
  <si>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</si>
  <si>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</si>
  <si>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</si>
  <si>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</si>
  <si>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</si>
  <si>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</si>
  <si>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</si>
  <si>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</si>
  <si>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</si>
  <si>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</si>
  <si>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</si>
  <si>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</si>
  <si>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</si>
  <si>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</si>
  <si>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</si>
  <si>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</si>
  <si>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</si>
  <si>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</si>
  <si>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</si>
  <si>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</si>
  <si>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</si>
  <si>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</si>
  <si>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</si>
  <si>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</si>
  <si>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</si>
  <si>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</si>
  <si>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</si>
  <si>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</si>
  <si>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Приложение № 6</t>
  </si>
  <si>
    <t>к решению Совета Тарского муниципального района Омской области</t>
  </si>
  <si>
    <t>от 11.04.2024 № 322/68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</si>
</sst>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 x14ac:dyDescent="0.25">
      <c r="A1" s="3"/>
      <c r="B1" s="38"/>
      <c r="C1" s="38"/>
      <c r="D1" s="38"/>
      <c r="E1" s="38"/>
      <c r="F1" s="38"/>
      <c r="G1" s="38"/>
      <c r="H1" s="38"/>
      <c r="I1" s="38"/>
      <c r="J1" s="57" t="s">
        <v>42</v>
      </c>
      <c r="K1" s="57"/>
      <c r="L1" s="4"/>
    </row>
    <row r="2" spans="1:12" s="8" customFormat="1" ht="18.75" customHeight="1" x14ac:dyDescent="0.3">
      <c r="A2" s="5"/>
      <c r="B2" s="58" t="s">
        <v>23</v>
      </c>
      <c r="C2" s="58" t="s">
        <v>22</v>
      </c>
      <c r="D2" s="6"/>
      <c r="E2" s="58" t="s">
        <v>27</v>
      </c>
      <c r="F2" s="39" t="s">
        <v>26</v>
      </c>
      <c r="G2" s="58" t="s">
        <v>28</v>
      </c>
      <c r="H2" s="39" t="s">
        <v>26</v>
      </c>
      <c r="I2" s="58" t="s">
        <v>30</v>
      </c>
      <c r="J2" s="58" t="s">
        <v>26</v>
      </c>
      <c r="K2" s="58"/>
      <c r="L2" s="7"/>
    </row>
    <row r="3" spans="1:12" s="8" customFormat="1" ht="195" customHeight="1" x14ac:dyDescent="0.3">
      <c r="A3" s="5"/>
      <c r="B3" s="58"/>
      <c r="C3" s="58"/>
      <c r="D3" s="6"/>
      <c r="E3" s="58"/>
      <c r="F3" s="40" t="s">
        <v>43</v>
      </c>
      <c r="G3" s="58"/>
      <c r="H3" s="40" t="s">
        <v>43</v>
      </c>
      <c r="I3" s="58"/>
      <c r="J3" s="40" t="s">
        <v>43</v>
      </c>
      <c r="K3" s="37"/>
      <c r="L3" s="7"/>
    </row>
    <row r="4" spans="1:12" s="8" customFormat="1" ht="49.5" customHeight="1" x14ac:dyDescent="0.3">
      <c r="A4" s="5"/>
      <c r="B4" s="37">
        <v>1</v>
      </c>
      <c r="C4" s="40" t="s">
        <v>18</v>
      </c>
      <c r="D4" s="6"/>
      <c r="E4" s="36">
        <f>F4</f>
        <v>31211.96</v>
      </c>
      <c r="F4" s="36">
        <v>31211.96</v>
      </c>
      <c r="G4" s="37"/>
      <c r="H4" s="37"/>
      <c r="I4" s="37"/>
      <c r="J4" s="37"/>
      <c r="K4" s="37"/>
      <c r="L4" s="7"/>
    </row>
    <row r="5" spans="1:12" s="8" customFormat="1" ht="47.25" customHeight="1" x14ac:dyDescent="0.3">
      <c r="A5" s="5"/>
      <c r="B5" s="37">
        <v>2</v>
      </c>
      <c r="C5" s="10" t="s">
        <v>6</v>
      </c>
      <c r="D5" s="6"/>
      <c r="E5" s="36">
        <f>F5</f>
        <v>17339.98</v>
      </c>
      <c r="F5" s="36">
        <v>17339.98</v>
      </c>
      <c r="G5" s="37"/>
      <c r="H5" s="37"/>
      <c r="I5" s="37"/>
      <c r="J5" s="37"/>
      <c r="K5" s="37"/>
      <c r="L5" s="7"/>
    </row>
    <row r="6" spans="1:12" s="8" customFormat="1" ht="32.25" customHeight="1" x14ac:dyDescent="0.3">
      <c r="A6" s="11"/>
      <c r="B6" s="56" t="s">
        <v>1</v>
      </c>
      <c r="C6" s="56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 x14ac:dyDescent="0.2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PageLayoutView="70" workbookViewId="0">
      <selection activeCell="A10" sqref="A10:XFD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0" customFormat="1" ht="18.75" x14ac:dyDescent="0.3">
      <c r="L1" s="59" t="s">
        <v>45</v>
      </c>
      <c r="M1" s="60"/>
    </row>
    <row r="2" spans="1:15" s="30" customFormat="1" ht="21.75" customHeight="1" x14ac:dyDescent="0.3">
      <c r="J2" s="61" t="s">
        <v>46</v>
      </c>
      <c r="K2" s="62"/>
      <c r="L2" s="62"/>
      <c r="M2" s="62"/>
    </row>
    <row r="3" spans="1:15" s="30" customFormat="1" ht="21.75" customHeight="1" x14ac:dyDescent="0.3">
      <c r="J3" s="54"/>
      <c r="K3" s="55"/>
      <c r="L3" s="62" t="s">
        <v>47</v>
      </c>
      <c r="M3" s="62"/>
    </row>
    <row r="4" spans="1:15" s="30" customFormat="1" ht="21.75" customHeight="1" x14ac:dyDescent="0.3">
      <c r="J4" s="54"/>
      <c r="K4" s="55"/>
      <c r="L4" s="55"/>
      <c r="M4" s="55"/>
    </row>
    <row r="5" spans="1:15" s="20" customFormat="1" ht="18.75" customHeight="1" x14ac:dyDescent="0.3">
      <c r="A5" s="18"/>
      <c r="B5" s="18"/>
      <c r="C5" s="18"/>
      <c r="D5" s="18"/>
      <c r="E5" s="18"/>
      <c r="F5" s="18"/>
      <c r="G5" s="18"/>
      <c r="H5" s="19"/>
      <c r="I5" s="19"/>
      <c r="J5" s="19"/>
      <c r="L5" s="19"/>
      <c r="M5" s="21" t="s">
        <v>31</v>
      </c>
    </row>
    <row r="6" spans="1:15" s="20" customFormat="1" ht="18.75" customHeight="1" x14ac:dyDescent="0.3">
      <c r="A6" s="18"/>
      <c r="B6" s="19"/>
      <c r="C6" s="19"/>
      <c r="D6" s="19"/>
      <c r="E6" s="19"/>
      <c r="F6" s="19"/>
      <c r="G6" s="19"/>
      <c r="H6" s="19"/>
      <c r="I6" s="19"/>
      <c r="J6" s="63" t="s">
        <v>32</v>
      </c>
      <c r="K6" s="64"/>
      <c r="L6" s="64"/>
      <c r="M6" s="64"/>
    </row>
    <row r="7" spans="1:15" s="20" customFormat="1" ht="40.5" customHeight="1" x14ac:dyDescent="0.3">
      <c r="A7" s="18"/>
      <c r="B7" s="19"/>
      <c r="C7" s="19"/>
      <c r="D7" s="19"/>
      <c r="E7" s="19"/>
      <c r="F7" s="19"/>
      <c r="G7" s="19"/>
      <c r="H7" s="25"/>
      <c r="I7" s="25"/>
      <c r="J7" s="64"/>
      <c r="K7" s="64"/>
      <c r="L7" s="64"/>
      <c r="M7" s="64"/>
    </row>
    <row r="8" spans="1:15" s="20" customFormat="1" ht="409.6" hidden="1" customHeight="1" x14ac:dyDescent="0.3">
      <c r="A8" s="18"/>
      <c r="B8" s="18"/>
      <c r="C8" s="18"/>
      <c r="D8" s="18"/>
      <c r="E8" s="18"/>
      <c r="F8" s="18"/>
      <c r="G8" s="18"/>
      <c r="H8" s="18"/>
      <c r="I8" s="19"/>
      <c r="J8" s="19"/>
      <c r="K8" s="19"/>
      <c r="L8" s="19"/>
    </row>
    <row r="9" spans="1:15" ht="81" customHeight="1" x14ac:dyDescent="0.25">
      <c r="A9" s="3"/>
      <c r="B9" s="65" t="s">
        <v>29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4"/>
      <c r="O9" s="4"/>
    </row>
    <row r="10" spans="1:15" s="8" customFormat="1" ht="18.75" customHeight="1" x14ac:dyDescent="0.3">
      <c r="A10" s="5"/>
      <c r="B10" s="58" t="s">
        <v>23</v>
      </c>
      <c r="C10" s="58" t="s">
        <v>22</v>
      </c>
      <c r="D10" s="6"/>
      <c r="E10" s="58" t="s">
        <v>27</v>
      </c>
      <c r="F10" s="58" t="s">
        <v>26</v>
      </c>
      <c r="G10" s="58"/>
      <c r="H10" s="58" t="s">
        <v>28</v>
      </c>
      <c r="I10" s="58" t="s">
        <v>26</v>
      </c>
      <c r="J10" s="58"/>
      <c r="K10" s="58" t="s">
        <v>30</v>
      </c>
      <c r="L10" s="58" t="s">
        <v>26</v>
      </c>
      <c r="M10" s="58"/>
      <c r="N10" s="7"/>
      <c r="O10" s="7"/>
    </row>
    <row r="11" spans="1:15" s="8" customFormat="1" ht="409.5" x14ac:dyDescent="0.3">
      <c r="A11" s="5"/>
      <c r="B11" s="58"/>
      <c r="C11" s="58"/>
      <c r="D11" s="6"/>
      <c r="E11" s="58"/>
      <c r="F11" s="22" t="s">
        <v>24</v>
      </c>
      <c r="G11" s="22" t="s">
        <v>25</v>
      </c>
      <c r="H11" s="58"/>
      <c r="I11" s="22" t="s">
        <v>24</v>
      </c>
      <c r="J11" s="22" t="s">
        <v>25</v>
      </c>
      <c r="K11" s="58"/>
      <c r="L11" s="22" t="s">
        <v>24</v>
      </c>
      <c r="M11" s="22" t="s">
        <v>25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21</v>
      </c>
      <c r="D12" s="13">
        <v>540</v>
      </c>
      <c r="E12" s="16">
        <f>F12+G12</f>
        <v>527269.17000000004</v>
      </c>
      <c r="F12" s="23">
        <v>527269.17000000004</v>
      </c>
      <c r="G12" s="15"/>
      <c r="H12" s="16"/>
      <c r="I12" s="23"/>
      <c r="J12" s="16"/>
      <c r="K12" s="16"/>
      <c r="L12" s="23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20</v>
      </c>
      <c r="D13" s="13">
        <v>540</v>
      </c>
      <c r="E13" s="16">
        <f t="shared" ref="E13:E30" si="0">F13+G13</f>
        <v>332671.09999999998</v>
      </c>
      <c r="F13" s="23"/>
      <c r="G13" s="15">
        <v>332671.09999999998</v>
      </c>
      <c r="H13" s="16"/>
      <c r="I13" s="23"/>
      <c r="J13" s="16"/>
      <c r="K13" s="16"/>
      <c r="L13" s="23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19</v>
      </c>
      <c r="D14" s="13">
        <v>540</v>
      </c>
      <c r="E14" s="16">
        <f t="shared" si="0"/>
        <v>126417.59000000001</v>
      </c>
      <c r="F14" s="23">
        <v>98159.21</v>
      </c>
      <c r="G14" s="15">
        <v>28258.38</v>
      </c>
      <c r="H14" s="16"/>
      <c r="I14" s="23"/>
      <c r="J14" s="16"/>
      <c r="K14" s="16"/>
      <c r="L14" s="23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18</v>
      </c>
      <c r="D15" s="13">
        <v>512</v>
      </c>
      <c r="E15" s="16">
        <f t="shared" si="0"/>
        <v>130330.94</v>
      </c>
      <c r="F15" s="23">
        <v>97914.42</v>
      </c>
      <c r="G15" s="15">
        <v>32416.52</v>
      </c>
      <c r="H15" s="16"/>
      <c r="I15" s="23"/>
      <c r="J15" s="16"/>
      <c r="K15" s="16"/>
      <c r="L15" s="23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17</v>
      </c>
      <c r="D16" s="13">
        <v>512</v>
      </c>
      <c r="E16" s="16">
        <f t="shared" si="0"/>
        <v>55253.279999999999</v>
      </c>
      <c r="F16" s="23">
        <v>37941.839999999997</v>
      </c>
      <c r="G16" s="15">
        <v>17311.439999999999</v>
      </c>
      <c r="H16" s="16"/>
      <c r="I16" s="23"/>
      <c r="J16" s="16"/>
      <c r="K16" s="16"/>
      <c r="L16" s="23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16</v>
      </c>
      <c r="D17" s="13">
        <v>540</v>
      </c>
      <c r="E17" s="16">
        <f t="shared" si="0"/>
        <v>166749.71</v>
      </c>
      <c r="F17" s="23">
        <v>19093.310000000001</v>
      </c>
      <c r="G17" s="15">
        <v>147656.4</v>
      </c>
      <c r="H17" s="16"/>
      <c r="I17" s="23"/>
      <c r="J17" s="16"/>
      <c r="K17" s="16"/>
      <c r="L17" s="23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15</v>
      </c>
      <c r="D18" s="13">
        <v>512</v>
      </c>
      <c r="E18" s="16">
        <f t="shared" si="0"/>
        <v>55873.520000000004</v>
      </c>
      <c r="F18" s="23">
        <v>26681.68</v>
      </c>
      <c r="G18" s="15">
        <v>29191.84</v>
      </c>
      <c r="H18" s="16"/>
      <c r="I18" s="23"/>
      <c r="J18" s="16"/>
      <c r="K18" s="16"/>
      <c r="L18" s="23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333349.98</v>
      </c>
      <c r="F19" s="23"/>
      <c r="G19" s="15">
        <v>333349.98</v>
      </c>
      <c r="H19" s="16"/>
      <c r="I19" s="23"/>
      <c r="J19" s="16"/>
      <c r="K19" s="16"/>
      <c r="L19" s="23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120108.82</v>
      </c>
      <c r="F20" s="23">
        <v>73435.820000000007</v>
      </c>
      <c r="G20" s="15">
        <v>46673</v>
      </c>
      <c r="H20" s="16"/>
      <c r="I20" s="23"/>
      <c r="J20" s="16"/>
      <c r="K20" s="16"/>
      <c r="L20" s="23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3">
        <v>37941.839999999997</v>
      </c>
      <c r="G21" s="15">
        <v>0</v>
      </c>
      <c r="H21" s="16"/>
      <c r="I21" s="23"/>
      <c r="J21" s="16"/>
      <c r="K21" s="16"/>
      <c r="L21" s="23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287993.5</v>
      </c>
      <c r="F22" s="23">
        <v>178693.82</v>
      </c>
      <c r="G22" s="15">
        <v>109299.68</v>
      </c>
      <c r="H22" s="16"/>
      <c r="I22" s="23"/>
      <c r="J22" s="16"/>
      <c r="K22" s="16"/>
      <c r="L22" s="23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3">
        <v>14687.16</v>
      </c>
      <c r="G23" s="15"/>
      <c r="H23" s="16"/>
      <c r="I23" s="23"/>
      <c r="J23" s="16"/>
      <c r="K23" s="16"/>
      <c r="L23" s="23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398299.95999999996</v>
      </c>
      <c r="F24" s="23">
        <v>357142.86</v>
      </c>
      <c r="G24" s="15">
        <v>41157.1</v>
      </c>
      <c r="H24" s="16"/>
      <c r="I24" s="23"/>
      <c r="J24" s="16"/>
      <c r="K24" s="16"/>
      <c r="L24" s="23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263651.82</v>
      </c>
      <c r="F25" s="23">
        <v>169881.52</v>
      </c>
      <c r="G25" s="15">
        <v>93770.3</v>
      </c>
      <c r="H25" s="16"/>
      <c r="I25" s="23"/>
      <c r="J25" s="16"/>
      <c r="K25" s="16"/>
      <c r="L25" s="23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721809.25</v>
      </c>
      <c r="F26" s="23">
        <v>676833.45</v>
      </c>
      <c r="G26" s="15">
        <v>44975.8</v>
      </c>
      <c r="H26" s="16"/>
      <c r="I26" s="23"/>
      <c r="J26" s="16"/>
      <c r="K26" s="16"/>
      <c r="L26" s="23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10946.94</v>
      </c>
      <c r="F27" s="23"/>
      <c r="G27" s="15">
        <v>10946.94</v>
      </c>
      <c r="H27" s="16"/>
      <c r="I27" s="23"/>
      <c r="J27" s="16"/>
      <c r="K27" s="16"/>
      <c r="L27" s="23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125151.06999999999</v>
      </c>
      <c r="F28" s="23">
        <v>112846.37</v>
      </c>
      <c r="G28" s="15">
        <v>12304.7</v>
      </c>
      <c r="H28" s="16"/>
      <c r="I28" s="23"/>
      <c r="J28" s="16"/>
      <c r="K28" s="16"/>
      <c r="L28" s="23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3">
        <v>63644.38</v>
      </c>
      <c r="G29" s="15"/>
      <c r="H29" s="16"/>
      <c r="I29" s="23"/>
      <c r="J29" s="16"/>
      <c r="K29" s="16"/>
      <c r="L29" s="23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70120.39</v>
      </c>
      <c r="F30" s="23">
        <v>7833.15</v>
      </c>
      <c r="G30" s="15">
        <v>62287.24</v>
      </c>
      <c r="H30" s="16"/>
      <c r="I30" s="23"/>
      <c r="J30" s="16"/>
      <c r="K30" s="16"/>
      <c r="L30" s="23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56" t="s">
        <v>1</v>
      </c>
      <c r="C31" s="56"/>
      <c r="D31" s="14">
        <v>540</v>
      </c>
      <c r="E31" s="17">
        <f t="shared" ref="E31:F31" si="1">SUM(E12:E30)</f>
        <v>3842270.42</v>
      </c>
      <c r="F31" s="17">
        <f t="shared" si="1"/>
        <v>2499999.9999999995</v>
      </c>
      <c r="G31" s="17">
        <f>SUM(G12:G30)</f>
        <v>1342270.42</v>
      </c>
      <c r="H31" s="17"/>
      <c r="I31" s="17"/>
      <c r="J31" s="17"/>
      <c r="K31" s="17"/>
      <c r="L31" s="17"/>
      <c r="M31" s="17"/>
      <c r="N31" s="24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6:M7"/>
    <mergeCell ref="B31:C31"/>
    <mergeCell ref="B10:B11"/>
    <mergeCell ref="C10:C11"/>
    <mergeCell ref="E10:E11"/>
    <mergeCell ref="F10:G10"/>
    <mergeCell ref="L10:M10"/>
    <mergeCell ref="B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.140625" style="51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6"/>
      <c r="C1" s="26"/>
      <c r="D1" s="26"/>
      <c r="E1" s="48"/>
      <c r="F1" s="48"/>
      <c r="G1" s="28"/>
      <c r="H1" s="48"/>
      <c r="I1" s="26"/>
      <c r="J1" s="26"/>
      <c r="K1" s="28"/>
      <c r="L1" s="26"/>
      <c r="M1" s="26"/>
      <c r="N1" s="57" t="s">
        <v>33</v>
      </c>
      <c r="O1" s="57"/>
      <c r="P1" s="57"/>
      <c r="Q1" s="4"/>
      <c r="R1" s="4"/>
    </row>
    <row r="2" spans="1:18" s="8" customFormat="1" ht="18.75" customHeight="1" x14ac:dyDescent="0.3">
      <c r="A2" s="5"/>
      <c r="B2" s="58" t="s">
        <v>23</v>
      </c>
      <c r="C2" s="58" t="s">
        <v>22</v>
      </c>
      <c r="D2" s="6"/>
      <c r="E2" s="66" t="s">
        <v>27</v>
      </c>
      <c r="F2" s="58" t="s">
        <v>26</v>
      </c>
      <c r="G2" s="58"/>
      <c r="H2" s="58"/>
      <c r="I2" s="58" t="s">
        <v>28</v>
      </c>
      <c r="J2" s="58" t="s">
        <v>26</v>
      </c>
      <c r="K2" s="58"/>
      <c r="L2" s="58"/>
      <c r="M2" s="58" t="s">
        <v>30</v>
      </c>
      <c r="N2" s="58" t="s">
        <v>26</v>
      </c>
      <c r="O2" s="58"/>
      <c r="P2" s="58"/>
      <c r="Q2" s="7"/>
      <c r="R2" s="7"/>
    </row>
    <row r="3" spans="1:18" s="8" customFormat="1" ht="281.25" x14ac:dyDescent="0.3">
      <c r="A3" s="5"/>
      <c r="B3" s="58"/>
      <c r="C3" s="58"/>
      <c r="D3" s="6"/>
      <c r="E3" s="66"/>
      <c r="F3" s="42" t="s">
        <v>38</v>
      </c>
      <c r="G3" s="27" t="s">
        <v>34</v>
      </c>
      <c r="H3" s="42" t="s">
        <v>35</v>
      </c>
      <c r="I3" s="58"/>
      <c r="J3" s="27" t="s">
        <v>38</v>
      </c>
      <c r="K3" s="27" t="s">
        <v>34</v>
      </c>
      <c r="L3" s="27" t="s">
        <v>35</v>
      </c>
      <c r="M3" s="58"/>
      <c r="N3" s="27" t="s">
        <v>38</v>
      </c>
      <c r="O3" s="27" t="s">
        <v>34</v>
      </c>
      <c r="P3" s="27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4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42">
        <f t="shared" si="0"/>
        <v>750500</v>
      </c>
      <c r="F9" s="42"/>
      <c r="G9" s="42"/>
      <c r="H9" s="42">
        <v>750500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 x14ac:dyDescent="0.3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 x14ac:dyDescent="0.3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 x14ac:dyDescent="0.3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 x14ac:dyDescent="0.3">
      <c r="A14" s="9"/>
      <c r="B14" s="12">
        <v>11</v>
      </c>
      <c r="C14" s="10" t="s">
        <v>36</v>
      </c>
      <c r="D14" s="13">
        <v>540</v>
      </c>
      <c r="E14" s="42">
        <f t="shared" si="0"/>
        <v>119111.93</v>
      </c>
      <c r="F14" s="43"/>
      <c r="G14" s="43">
        <v>119111.93</v>
      </c>
      <c r="H14" s="49"/>
      <c r="I14" s="16"/>
      <c r="J14" s="23"/>
      <c r="K14" s="23"/>
      <c r="L14" s="16"/>
      <c r="M14" s="16"/>
      <c r="N14" s="23"/>
      <c r="O14" s="23"/>
      <c r="P14" s="15"/>
      <c r="Q14" s="7" t="s">
        <v>0</v>
      </c>
      <c r="R14" s="7" t="s">
        <v>0</v>
      </c>
    </row>
    <row r="15" spans="1:18" s="8" customFormat="1" ht="32.25" customHeight="1" x14ac:dyDescent="0.3">
      <c r="A15" s="11"/>
      <c r="B15" s="56" t="s">
        <v>1</v>
      </c>
      <c r="C15" s="56"/>
      <c r="D15" s="14">
        <v>540</v>
      </c>
      <c r="E15" s="44">
        <f>F15+G15+H15</f>
        <v>8242870.7699999996</v>
      </c>
      <c r="F15" s="44">
        <f>F4+F5+F6+F7+F9+F10+F11+F12+F13</f>
        <v>1303659.8399999999</v>
      </c>
      <c r="G15" s="44">
        <f>G4+G6+G7+G8+G10+G11+G12+G13+G14</f>
        <v>6188710.9299999997</v>
      </c>
      <c r="H15" s="44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4" t="s">
        <v>0</v>
      </c>
      <c r="R15" s="7" t="s">
        <v>0</v>
      </c>
    </row>
    <row r="16" spans="1:18" ht="12.75" customHeight="1" x14ac:dyDescent="0.2">
      <c r="A16" s="1"/>
      <c r="B16" s="1"/>
      <c r="C16" s="1"/>
      <c r="D16" s="1"/>
      <c r="E16" s="50"/>
      <c r="F16" s="50" t="s">
        <v>0</v>
      </c>
      <c r="G16" s="1"/>
      <c r="H16" s="50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showGridLines="0" view="pageBreakPreview" zoomScale="60" workbookViewId="0">
      <selection activeCell="F22" sqref="F2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8"/>
      <c r="C1" s="28"/>
      <c r="D1" s="28"/>
      <c r="E1" s="28"/>
      <c r="F1" s="28"/>
      <c r="G1" s="41"/>
      <c r="H1" s="28"/>
      <c r="I1" s="31"/>
      <c r="J1" s="28"/>
      <c r="K1" s="28"/>
      <c r="L1" s="28"/>
      <c r="M1" s="28"/>
      <c r="N1" s="31"/>
      <c r="O1" s="28"/>
      <c r="P1" s="57" t="s">
        <v>37</v>
      </c>
      <c r="Q1" s="57"/>
      <c r="R1" s="57"/>
      <c r="S1" s="71"/>
      <c r="T1" s="4"/>
    </row>
    <row r="2" spans="1:20" s="8" customFormat="1" ht="18.75" customHeight="1" x14ac:dyDescent="0.3">
      <c r="A2" s="5"/>
      <c r="B2" s="58" t="s">
        <v>23</v>
      </c>
      <c r="C2" s="58" t="s">
        <v>22</v>
      </c>
      <c r="D2" s="6"/>
      <c r="E2" s="58" t="s">
        <v>27</v>
      </c>
      <c r="F2" s="67" t="s">
        <v>26</v>
      </c>
      <c r="G2" s="68"/>
      <c r="H2" s="68"/>
      <c r="I2" s="69"/>
      <c r="J2" s="58" t="s">
        <v>28</v>
      </c>
      <c r="K2" s="67" t="s">
        <v>26</v>
      </c>
      <c r="L2" s="68"/>
      <c r="M2" s="68"/>
      <c r="N2" s="69"/>
      <c r="O2" s="58" t="s">
        <v>30</v>
      </c>
      <c r="P2" s="67" t="s">
        <v>26</v>
      </c>
      <c r="Q2" s="68"/>
      <c r="R2" s="68"/>
      <c r="S2" s="70"/>
      <c r="T2" s="7"/>
    </row>
    <row r="3" spans="1:20" s="8" customFormat="1" ht="195" customHeight="1" x14ac:dyDescent="0.3">
      <c r="A3" s="5"/>
      <c r="B3" s="58"/>
      <c r="C3" s="58"/>
      <c r="D3" s="6"/>
      <c r="E3" s="58"/>
      <c r="F3" s="27" t="s">
        <v>39</v>
      </c>
      <c r="G3" s="35" t="s">
        <v>40</v>
      </c>
      <c r="H3" s="27"/>
      <c r="I3" s="32" t="s">
        <v>41</v>
      </c>
      <c r="J3" s="58"/>
      <c r="K3" s="27" t="s">
        <v>39</v>
      </c>
      <c r="L3" s="29" t="s">
        <v>40</v>
      </c>
      <c r="M3" s="27"/>
      <c r="N3" s="32" t="s">
        <v>41</v>
      </c>
      <c r="O3" s="58"/>
      <c r="P3" s="32" t="s">
        <v>39</v>
      </c>
      <c r="Q3" s="27"/>
      <c r="R3" s="29" t="s">
        <v>40</v>
      </c>
      <c r="S3" s="32" t="s">
        <v>41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ref="E6:E12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71460</v>
      </c>
      <c r="F7" s="40"/>
      <c r="G7" s="42">
        <v>71460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2">
        <v>5</v>
      </c>
      <c r="C8" s="10" t="s">
        <v>16</v>
      </c>
      <c r="D8" s="6"/>
      <c r="E8" s="47">
        <f t="shared" si="0"/>
        <v>30000</v>
      </c>
      <c r="F8" s="36"/>
      <c r="G8" s="42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 x14ac:dyDescent="0.3">
      <c r="A9" s="5"/>
      <c r="B9" s="40">
        <v>6</v>
      </c>
      <c r="C9" s="10" t="s">
        <v>9</v>
      </c>
      <c r="D9" s="6"/>
      <c r="E9" s="47">
        <f t="shared" si="0"/>
        <v>157400</v>
      </c>
      <c r="F9" s="36"/>
      <c r="G9" s="42">
        <v>157400</v>
      </c>
      <c r="H9" s="36"/>
      <c r="I9" s="36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 x14ac:dyDescent="0.3">
      <c r="A10" s="5"/>
      <c r="B10" s="34">
        <v>7</v>
      </c>
      <c r="C10" s="10" t="s">
        <v>8</v>
      </c>
      <c r="D10" s="6"/>
      <c r="E10" s="47">
        <f t="shared" si="0"/>
        <v>1898444.38</v>
      </c>
      <c r="F10" s="36">
        <v>1898444.38</v>
      </c>
      <c r="G10" s="42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 x14ac:dyDescent="0.3">
      <c r="A11" s="5"/>
      <c r="B11" s="40">
        <v>8</v>
      </c>
      <c r="C11" s="10" t="s">
        <v>4</v>
      </c>
      <c r="D11" s="6"/>
      <c r="E11" s="47">
        <f t="shared" si="0"/>
        <v>69300</v>
      </c>
      <c r="F11" s="36"/>
      <c r="G11" s="42">
        <v>69300</v>
      </c>
      <c r="H11" s="36"/>
      <c r="I11" s="36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 x14ac:dyDescent="0.3">
      <c r="A12" s="5"/>
      <c r="B12" s="40">
        <v>9</v>
      </c>
      <c r="C12" s="10" t="s">
        <v>3</v>
      </c>
      <c r="D12" s="6"/>
      <c r="E12" s="47">
        <f t="shared" si="0"/>
        <v>1479600</v>
      </c>
      <c r="F12" s="36"/>
      <c r="G12" s="42">
        <v>1479600</v>
      </c>
      <c r="H12" s="36"/>
      <c r="I12" s="36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 x14ac:dyDescent="0.3">
      <c r="A13" s="5"/>
      <c r="B13" s="52">
        <v>10</v>
      </c>
      <c r="C13" s="10" t="s">
        <v>44</v>
      </c>
      <c r="D13" s="6"/>
      <c r="E13" s="47">
        <f>F13+G13+I13</f>
        <v>500000</v>
      </c>
      <c r="F13" s="36"/>
      <c r="G13" s="53"/>
      <c r="H13" s="36"/>
      <c r="I13" s="36">
        <v>500000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7"/>
    </row>
    <row r="14" spans="1:20" s="8" customFormat="1" ht="18.75" x14ac:dyDescent="0.3">
      <c r="A14" s="9"/>
      <c r="B14" s="12">
        <v>11</v>
      </c>
      <c r="C14" s="10" t="s">
        <v>36</v>
      </c>
      <c r="D14" s="13">
        <v>540</v>
      </c>
      <c r="E14" s="16">
        <f>F14+G14</f>
        <v>2212520.12</v>
      </c>
      <c r="F14" s="16">
        <v>99918.12</v>
      </c>
      <c r="G14" s="43">
        <v>2112602</v>
      </c>
      <c r="H14" s="15"/>
      <c r="I14" s="15"/>
      <c r="J14" s="23"/>
      <c r="K14" s="23"/>
      <c r="L14" s="23"/>
      <c r="M14" s="23"/>
      <c r="N14" s="23"/>
      <c r="O14" s="23"/>
      <c r="P14" s="23"/>
      <c r="Q14" s="23"/>
      <c r="R14" s="23"/>
      <c r="S14" s="6" t="s">
        <v>0</v>
      </c>
      <c r="T14" s="7" t="s">
        <v>0</v>
      </c>
    </row>
    <row r="15" spans="1:20" s="8" customFormat="1" ht="32.25" customHeight="1" x14ac:dyDescent="0.3">
      <c r="A15" s="11"/>
      <c r="B15" s="56" t="s">
        <v>1</v>
      </c>
      <c r="C15" s="56"/>
      <c r="D15" s="14">
        <v>540</v>
      </c>
      <c r="E15" s="17">
        <f>E4+E5+E6+E7+E8+E9+E10+E11+E12+E14+E13</f>
        <v>6735404.5</v>
      </c>
      <c r="F15" s="17">
        <f>F10+F14</f>
        <v>1998362.5</v>
      </c>
      <c r="G15" s="44">
        <f>G4+G5+G6+G7+G8+G9+G10+G11+G12+G14</f>
        <v>4018042</v>
      </c>
      <c r="H15" s="17">
        <f>SUM(H14:H14)</f>
        <v>0</v>
      </c>
      <c r="I15" s="17">
        <f>SUM(I4:I14)</f>
        <v>719000</v>
      </c>
      <c r="J15" s="17"/>
      <c r="K15" s="17"/>
      <c r="L15" s="17"/>
      <c r="M15" s="17"/>
      <c r="N15" s="17"/>
      <c r="O15" s="17"/>
      <c r="P15" s="17"/>
      <c r="Q15" s="17"/>
      <c r="R15" s="17"/>
      <c r="S15" s="33" t="s">
        <v>0</v>
      </c>
      <c r="T15" s="7" t="s">
        <v>0</v>
      </c>
    </row>
    <row r="16" spans="1:20" ht="12.75" customHeight="1" x14ac:dyDescent="0.2">
      <c r="A16" s="1"/>
      <c r="B16" s="1"/>
      <c r="C16" s="1"/>
      <c r="D16" s="1"/>
      <c r="E16" s="1"/>
      <c r="F16" s="1" t="s">
        <v>0</v>
      </c>
      <c r="G16" s="45"/>
      <c r="H16" s="1" t="s">
        <v>0</v>
      </c>
      <c r="I16" s="1"/>
      <c r="J16" s="1" t="s">
        <v>0</v>
      </c>
      <c r="K16" s="1" t="s">
        <v>0</v>
      </c>
      <c r="L16" s="1"/>
      <c r="M16" s="1"/>
      <c r="N16" s="1"/>
      <c r="O16" s="1" t="s">
        <v>0</v>
      </c>
      <c r="P16" s="1" t="s">
        <v>0</v>
      </c>
      <c r="Q16" s="1"/>
      <c r="R16" s="1" t="s">
        <v>0</v>
      </c>
      <c r="S16" s="1" t="s">
        <v>0</v>
      </c>
      <c r="T16" s="1" t="s">
        <v>0</v>
      </c>
    </row>
  </sheetData>
  <mergeCells count="10">
    <mergeCell ref="B15:C15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2024-03-25T08:58:42Z</cp:lastPrinted>
  <dcterms:created xsi:type="dcterms:W3CDTF">2017-10-30T13:20:53Z</dcterms:created>
  <dcterms:modified xsi:type="dcterms:W3CDTF">2024-04-16T09:10:43Z</dcterms:modified>
</cp:coreProperties>
</file>