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  <sheet name="Таблица 4" sheetId="6" r:id="rId4"/>
    <sheet name="Таблица 5" sheetId="7" r:id="rId5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3'!$B$1:$P$24</definedName>
  </definedNames>
  <calcPr calcId="145621"/>
</workbook>
</file>

<file path=xl/calcChain.xml><?xml version="1.0" encoding="utf-8"?>
<calcChain xmlns="http://schemas.openxmlformats.org/spreadsheetml/2006/main">
  <c r="E10" i="4" l="1"/>
  <c r="F24" i="4"/>
  <c r="E5" i="7" l="1"/>
  <c r="E4" i="7"/>
  <c r="F5" i="7"/>
  <c r="F20" i="6"/>
  <c r="G20" i="6"/>
  <c r="H20" i="6"/>
  <c r="E14" i="6"/>
  <c r="E5" i="6"/>
  <c r="E6" i="6"/>
  <c r="E7" i="6"/>
  <c r="E8" i="6"/>
  <c r="E9" i="6"/>
  <c r="E10" i="6"/>
  <c r="E11" i="6"/>
  <c r="E12" i="6"/>
  <c r="E13" i="6"/>
  <c r="E15" i="6"/>
  <c r="E16" i="6"/>
  <c r="E17" i="6"/>
  <c r="E18" i="6"/>
  <c r="E19" i="6"/>
  <c r="E4" i="6"/>
  <c r="E5" i="4"/>
  <c r="E6" i="4"/>
  <c r="E7" i="4"/>
  <c r="E8" i="4"/>
  <c r="E9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4" i="4"/>
  <c r="H24" i="4"/>
  <c r="E24" i="4" l="1"/>
  <c r="E20" i="6"/>
  <c r="E10" i="3"/>
  <c r="H16" i="3"/>
  <c r="G16" i="3"/>
  <c r="F16" i="3"/>
  <c r="E15" i="3"/>
  <c r="E5" i="3"/>
  <c r="E6" i="3"/>
  <c r="E7" i="3"/>
  <c r="E8" i="3"/>
  <c r="E9" i="3"/>
  <c r="E11" i="3"/>
  <c r="E12" i="3"/>
  <c r="E13" i="3"/>
  <c r="E14" i="3"/>
  <c r="E4" i="3"/>
  <c r="G24" i="4"/>
  <c r="E16" i="3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<sst xmlns="http://schemas.openxmlformats.org/spreadsheetml/2006/main" count="249" uniqueCount="54">
  <si>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</si>
  <si>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</si>
  <si>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</si>
  <si>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</si>
  <si>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</si>
  <si>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</si>
  <si>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</si>
  <si>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</si>
  <si>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</si>
  <si>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</si>
  <si>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</si>
  <si>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</si>
  <si>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</si>
  <si>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</si>
  <si>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</si>
  <si>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</si>
  <si>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</si>
  <si>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</si>
  <si>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</si>
  <si>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</si>
  <si>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</si>
  <si>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</si>
  <si>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</si>
  <si>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</si>
  <si>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</si>
  <si>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</si>
  <si>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</si>
  <si>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</si>
  <si>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</si>
  <si>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</si>
  <si>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</si>
  <si>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</si>
  <si>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</si>
  <si>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</si>
  <si>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</si>
  <si>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</si>
  <si>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</si>
  <si>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</si>
  <si>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</si>
  <si>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</si>
  <si>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</si>
  <si>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</si>
  <si>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</si>
  <si>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</si>
  <si>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</si>
  <si>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</si>
  <si>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</si>
  <si>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Заливинское сельское поселение</t>
  </si>
  <si>
    <t>Приложение № 7</t>
  </si>
  <si>
    <t xml:space="preserve"> на ремонт объектов муниципальной собственности</t>
  </si>
  <si>
    <t>на ремонт объектов муниципальной собственности</t>
  </si>
  <si>
    <t>Таблица 5</t>
  </si>
  <si>
    <t xml:space="preserve">к решению Совета Тарского муниципального района Омской области </t>
  </si>
  <si>
    <t>от __.05.2025 № ___/87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</si>
</sst>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topLeftCell="A4" zoomScaleSheetLayoutView="100" workbookViewId="0">
      <selection activeCell="F5" sqref="F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55" t="s">
        <v>48</v>
      </c>
      <c r="M1" s="56"/>
    </row>
    <row r="2" spans="1:15" s="32" customFormat="1" ht="22.5" customHeight="1" x14ac:dyDescent="0.3">
      <c r="J2" s="57" t="s">
        <v>52</v>
      </c>
      <c r="K2" s="58"/>
      <c r="L2" s="58"/>
      <c r="M2" s="58"/>
    </row>
    <row r="3" spans="1:15" ht="21.75" customHeight="1" x14ac:dyDescent="0.3">
      <c r="L3" s="55" t="s">
        <v>53</v>
      </c>
      <c r="M3" s="71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59" t="s">
        <v>29</v>
      </c>
      <c r="K5" s="60"/>
      <c r="L5" s="60"/>
      <c r="M5" s="60"/>
    </row>
    <row r="6" spans="1:15" s="20" customFormat="1" ht="39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60"/>
      <c r="K6" s="60"/>
      <c r="L6" s="60"/>
      <c r="M6" s="60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63" t="s">
        <v>30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64" t="s">
        <v>32</v>
      </c>
      <c r="M9" s="64"/>
      <c r="N9" s="4"/>
      <c r="O9" s="4"/>
    </row>
    <row r="10" spans="1:15" s="8" customFormat="1" ht="18.75" customHeight="1" x14ac:dyDescent="0.3">
      <c r="A10" s="5"/>
      <c r="B10" s="62" t="s">
        <v>22</v>
      </c>
      <c r="C10" s="62" t="s">
        <v>21</v>
      </c>
      <c r="D10" s="6"/>
      <c r="E10" s="62" t="s">
        <v>26</v>
      </c>
      <c r="F10" s="62" t="s">
        <v>25</v>
      </c>
      <c r="G10" s="62"/>
      <c r="H10" s="62" t="s">
        <v>27</v>
      </c>
      <c r="I10" s="62" t="s">
        <v>25</v>
      </c>
      <c r="J10" s="62"/>
      <c r="K10" s="62" t="s">
        <v>31</v>
      </c>
      <c r="L10" s="62" t="s">
        <v>25</v>
      </c>
      <c r="M10" s="62"/>
      <c r="N10" s="7"/>
      <c r="O10" s="7"/>
    </row>
    <row r="11" spans="1:15" s="8" customFormat="1" ht="409.5" x14ac:dyDescent="0.3">
      <c r="A11" s="5"/>
      <c r="B11" s="62"/>
      <c r="C11" s="62"/>
      <c r="D11" s="6"/>
      <c r="E11" s="62"/>
      <c r="F11" s="22" t="s">
        <v>23</v>
      </c>
      <c r="G11" s="22" t="s">
        <v>24</v>
      </c>
      <c r="H11" s="62"/>
      <c r="I11" s="22" t="s">
        <v>23</v>
      </c>
      <c r="J11" s="22" t="s">
        <v>24</v>
      </c>
      <c r="K11" s="62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61" t="s">
        <v>1</v>
      </c>
      <c r="C31" s="61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1.1023622047244095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topLeftCell="A13" zoomScaleSheetLayoutView="100" workbookViewId="0">
      <selection activeCell="G34" sqref="G3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64" t="s">
        <v>33</v>
      </c>
      <c r="O1" s="64"/>
      <c r="P1" s="64"/>
      <c r="Q1" s="4"/>
      <c r="R1" s="4"/>
    </row>
    <row r="2" spans="1:18" s="8" customFormat="1" ht="18.75" customHeight="1" x14ac:dyDescent="0.3">
      <c r="A2" s="5"/>
      <c r="B2" s="62" t="s">
        <v>22</v>
      </c>
      <c r="C2" s="62" t="s">
        <v>21</v>
      </c>
      <c r="D2" s="6"/>
      <c r="E2" s="62" t="s">
        <v>26</v>
      </c>
      <c r="F2" s="62" t="s">
        <v>25</v>
      </c>
      <c r="G2" s="62"/>
      <c r="H2" s="62"/>
      <c r="I2" s="62" t="s">
        <v>27</v>
      </c>
      <c r="J2" s="62" t="s">
        <v>25</v>
      </c>
      <c r="K2" s="62"/>
      <c r="L2" s="62"/>
      <c r="M2" s="62" t="s">
        <v>31</v>
      </c>
      <c r="N2" s="62" t="s">
        <v>25</v>
      </c>
      <c r="O2" s="62"/>
      <c r="P2" s="62"/>
      <c r="Q2" s="7"/>
      <c r="R2" s="7"/>
    </row>
    <row r="3" spans="1:18" s="8" customFormat="1" ht="281.25" x14ac:dyDescent="0.3">
      <c r="A3" s="5"/>
      <c r="B3" s="62"/>
      <c r="C3" s="62"/>
      <c r="D3" s="6"/>
      <c r="E3" s="62"/>
      <c r="F3" s="30" t="s">
        <v>34</v>
      </c>
      <c r="G3" s="27" t="s">
        <v>35</v>
      </c>
      <c r="H3" s="30" t="s">
        <v>36</v>
      </c>
      <c r="I3" s="62"/>
      <c r="J3" s="30" t="s">
        <v>34</v>
      </c>
      <c r="K3" s="27" t="s">
        <v>35</v>
      </c>
      <c r="L3" s="30" t="s">
        <v>36</v>
      </c>
      <c r="M3" s="62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>
        <v>1</v>
      </c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>
        <v>2</v>
      </c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>
        <v>3</v>
      </c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>
        <v>4</v>
      </c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>
        <v>5</v>
      </c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>
        <v>6</v>
      </c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>
        <v>7</v>
      </c>
      <c r="C10" s="33" t="s">
        <v>8</v>
      </c>
      <c r="D10" s="6"/>
      <c r="E10" s="36">
        <f>F10+G10+H10</f>
        <v>2008666.2</v>
      </c>
      <c r="F10" s="37"/>
      <c r="G10" s="36">
        <v>1208666.2</v>
      </c>
      <c r="H10" s="37">
        <v>800000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>
        <v>8</v>
      </c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>
        <v>9</v>
      </c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>
        <v>10</v>
      </c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>
        <v>11</v>
      </c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>
        <v>12</v>
      </c>
      <c r="C15" s="29" t="s">
        <v>37</v>
      </c>
      <c r="D15" s="13">
        <v>540</v>
      </c>
      <c r="E15" s="36">
        <f>F15+G15+H15</f>
        <v>2887302.12</v>
      </c>
      <c r="F15" s="24"/>
      <c r="G15" s="24">
        <v>2887302.12</v>
      </c>
      <c r="H15" s="15"/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61" t="s">
        <v>1</v>
      </c>
      <c r="C16" s="61"/>
      <c r="D16" s="14">
        <v>540</v>
      </c>
      <c r="E16" s="24">
        <f>SUM(E4:E15)</f>
        <v>14727856</v>
      </c>
      <c r="F16" s="24">
        <f>SUM(F4:F15)</f>
        <v>1475156.0000000002</v>
      </c>
      <c r="G16" s="24">
        <f>SUM(G4:G15)</f>
        <v>12452700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1.1023622047244095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showGridLines="0" view="pageBreakPreview" topLeftCell="B1" zoomScaleSheetLayoutView="100" workbookViewId="0">
      <selection activeCell="G34" sqref="G3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8" width="29.42578125" style="2" customWidth="1"/>
    <col min="9" max="9" width="20" style="2" customWidth="1"/>
    <col min="10" max="12" width="29.42578125" style="2" customWidth="1"/>
    <col min="13" max="13" width="18.7109375" style="2" customWidth="1"/>
    <col min="14" max="16" width="29.42578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43"/>
      <c r="I1" s="28"/>
      <c r="J1" s="28"/>
      <c r="K1" s="28"/>
      <c r="L1" s="43"/>
      <c r="M1" s="28"/>
      <c r="N1" s="65" t="s">
        <v>39</v>
      </c>
      <c r="O1" s="65"/>
      <c r="P1" s="47"/>
      <c r="Q1" s="4"/>
      <c r="R1" s="4"/>
    </row>
    <row r="2" spans="1:18" s="8" customFormat="1" ht="18.75" customHeight="1" x14ac:dyDescent="0.3">
      <c r="A2" s="5"/>
      <c r="B2" s="62" t="s">
        <v>22</v>
      </c>
      <c r="C2" s="62" t="s">
        <v>21</v>
      </c>
      <c r="D2" s="6"/>
      <c r="E2" s="62" t="s">
        <v>26</v>
      </c>
      <c r="F2" s="66" t="s">
        <v>25</v>
      </c>
      <c r="G2" s="67"/>
      <c r="H2" s="44"/>
      <c r="I2" s="62" t="s">
        <v>27</v>
      </c>
      <c r="J2" s="62" t="s">
        <v>25</v>
      </c>
      <c r="K2" s="62"/>
      <c r="L2" s="42"/>
      <c r="M2" s="62" t="s">
        <v>31</v>
      </c>
      <c r="N2" s="66" t="s">
        <v>25</v>
      </c>
      <c r="O2" s="67"/>
      <c r="P2" s="68"/>
      <c r="Q2" s="7"/>
      <c r="R2" s="7"/>
    </row>
    <row r="3" spans="1:18" s="8" customFormat="1" ht="225" x14ac:dyDescent="0.3">
      <c r="A3" s="5"/>
      <c r="B3" s="62"/>
      <c r="C3" s="62"/>
      <c r="D3" s="6"/>
      <c r="E3" s="62"/>
      <c r="F3" s="27" t="s">
        <v>40</v>
      </c>
      <c r="G3" s="31" t="s">
        <v>38</v>
      </c>
      <c r="H3" s="31" t="s">
        <v>46</v>
      </c>
      <c r="I3" s="62"/>
      <c r="J3" s="27" t="s">
        <v>40</v>
      </c>
      <c r="K3" s="31" t="s">
        <v>38</v>
      </c>
      <c r="L3" s="31" t="s">
        <v>46</v>
      </c>
      <c r="M3" s="62"/>
      <c r="N3" s="48" t="s">
        <v>40</v>
      </c>
      <c r="O3" s="49" t="s">
        <v>38</v>
      </c>
      <c r="P3" s="31" t="s">
        <v>46</v>
      </c>
      <c r="Q3" s="7"/>
      <c r="R3" s="7"/>
    </row>
    <row r="4" spans="1:18" s="8" customFormat="1" ht="37.5" x14ac:dyDescent="0.3">
      <c r="A4" s="5"/>
      <c r="B4" s="46">
        <v>1</v>
      </c>
      <c r="C4" s="46" t="s">
        <v>20</v>
      </c>
      <c r="D4" s="6"/>
      <c r="E4" s="36">
        <f>F4+G4+H4</f>
        <v>63976.5</v>
      </c>
      <c r="F4" s="36"/>
      <c r="G4" s="36"/>
      <c r="H4" s="36">
        <v>63976.5</v>
      </c>
      <c r="I4" s="46"/>
      <c r="J4" s="46"/>
      <c r="K4" s="31"/>
      <c r="L4" s="31"/>
      <c r="M4" s="46"/>
      <c r="N4" s="48"/>
      <c r="O4" s="49"/>
      <c r="P4" s="31"/>
      <c r="Q4" s="7"/>
      <c r="R4" s="7"/>
    </row>
    <row r="5" spans="1:18" s="8" customFormat="1" ht="37.5" x14ac:dyDescent="0.3">
      <c r="A5" s="5"/>
      <c r="B5" s="34">
        <v>2</v>
      </c>
      <c r="C5" s="33" t="s">
        <v>19</v>
      </c>
      <c r="D5" s="6"/>
      <c r="E5" s="36">
        <f t="shared" ref="E5:E23" si="0">F5+G5+H5</f>
        <v>893582.06</v>
      </c>
      <c r="F5" s="36"/>
      <c r="G5" s="36">
        <v>893582.06</v>
      </c>
      <c r="H5" s="36"/>
      <c r="I5" s="34"/>
      <c r="J5" s="34"/>
      <c r="K5" s="31"/>
      <c r="L5" s="31"/>
      <c r="M5" s="34"/>
      <c r="N5" s="34"/>
      <c r="O5" s="31"/>
      <c r="P5" s="31"/>
      <c r="Q5" s="7"/>
      <c r="R5" s="7"/>
    </row>
    <row r="6" spans="1:18" s="8" customFormat="1" ht="37.5" x14ac:dyDescent="0.3">
      <c r="A6" s="5"/>
      <c r="B6" s="34">
        <v>3</v>
      </c>
      <c r="C6" s="33" t="s">
        <v>18</v>
      </c>
      <c r="D6" s="6"/>
      <c r="E6" s="36">
        <f t="shared" si="0"/>
        <v>356177.5</v>
      </c>
      <c r="F6" s="36"/>
      <c r="G6" s="36">
        <v>310480</v>
      </c>
      <c r="H6" s="36">
        <v>45697.5</v>
      </c>
      <c r="I6" s="34"/>
      <c r="J6" s="34"/>
      <c r="K6" s="31"/>
      <c r="L6" s="31"/>
      <c r="M6" s="34"/>
      <c r="N6" s="34"/>
      <c r="O6" s="31"/>
      <c r="P6" s="31"/>
      <c r="Q6" s="7"/>
      <c r="R6" s="7"/>
    </row>
    <row r="7" spans="1:18" s="8" customFormat="1" ht="37.5" x14ac:dyDescent="0.3">
      <c r="A7" s="5"/>
      <c r="B7" s="34">
        <v>4</v>
      </c>
      <c r="C7" s="33" t="s">
        <v>17</v>
      </c>
      <c r="D7" s="6"/>
      <c r="E7" s="36">
        <f t="shared" si="0"/>
        <v>1831601.7</v>
      </c>
      <c r="F7" s="36">
        <v>700000</v>
      </c>
      <c r="G7" s="36">
        <v>1083290</v>
      </c>
      <c r="H7" s="36">
        <v>48311.7</v>
      </c>
      <c r="I7" s="34"/>
      <c r="J7" s="34"/>
      <c r="K7" s="31"/>
      <c r="L7" s="31"/>
      <c r="M7" s="34"/>
      <c r="N7" s="34"/>
      <c r="O7" s="31"/>
      <c r="P7" s="31"/>
      <c r="Q7" s="7"/>
      <c r="R7" s="7"/>
    </row>
    <row r="8" spans="1:18" s="8" customFormat="1" ht="37.5" x14ac:dyDescent="0.3">
      <c r="A8" s="5"/>
      <c r="B8" s="46">
        <v>5</v>
      </c>
      <c r="C8" s="45" t="s">
        <v>47</v>
      </c>
      <c r="D8" s="6"/>
      <c r="E8" s="36">
        <f t="shared" si="0"/>
        <v>91395</v>
      </c>
      <c r="F8" s="36"/>
      <c r="G8" s="36"/>
      <c r="H8" s="36">
        <v>91395</v>
      </c>
      <c r="I8" s="46"/>
      <c r="J8" s="46"/>
      <c r="K8" s="31"/>
      <c r="L8" s="31"/>
      <c r="M8" s="46"/>
      <c r="N8" s="46"/>
      <c r="O8" s="31"/>
      <c r="P8" s="31"/>
      <c r="Q8" s="7"/>
      <c r="R8" s="7"/>
    </row>
    <row r="9" spans="1:18" s="8" customFormat="1" ht="37.5" x14ac:dyDescent="0.3">
      <c r="A9" s="5"/>
      <c r="B9" s="46">
        <v>6</v>
      </c>
      <c r="C9" s="45" t="s">
        <v>15</v>
      </c>
      <c r="D9" s="6"/>
      <c r="E9" s="36">
        <f t="shared" si="0"/>
        <v>82255.5</v>
      </c>
      <c r="F9" s="36"/>
      <c r="G9" s="36"/>
      <c r="H9" s="36">
        <v>82255.5</v>
      </c>
      <c r="I9" s="46"/>
      <c r="J9" s="46"/>
      <c r="K9" s="31"/>
      <c r="L9" s="31"/>
      <c r="M9" s="46"/>
      <c r="N9" s="46"/>
      <c r="O9" s="31"/>
      <c r="P9" s="31"/>
      <c r="Q9" s="7"/>
      <c r="R9" s="7"/>
    </row>
    <row r="10" spans="1:18" s="8" customFormat="1" ht="37.5" x14ac:dyDescent="0.3">
      <c r="A10" s="5"/>
      <c r="B10" s="34">
        <v>7</v>
      </c>
      <c r="C10" s="33" t="s">
        <v>16</v>
      </c>
      <c r="D10" s="6"/>
      <c r="E10" s="36">
        <f>F10+G10+H10</f>
        <v>1226080.53</v>
      </c>
      <c r="F10" s="36">
        <v>700000</v>
      </c>
      <c r="G10" s="36">
        <v>516941.03</v>
      </c>
      <c r="H10" s="36">
        <v>9139.5</v>
      </c>
      <c r="I10" s="34"/>
      <c r="J10" s="34"/>
      <c r="K10" s="31"/>
      <c r="L10" s="31"/>
      <c r="M10" s="34"/>
      <c r="N10" s="34"/>
      <c r="O10" s="31"/>
      <c r="P10" s="31"/>
      <c r="Q10" s="7"/>
      <c r="R10" s="7"/>
    </row>
    <row r="11" spans="1:18" s="8" customFormat="1" ht="37.5" x14ac:dyDescent="0.3">
      <c r="A11" s="5"/>
      <c r="B11" s="34">
        <v>8</v>
      </c>
      <c r="C11" s="33" t="s">
        <v>14</v>
      </c>
      <c r="D11" s="6"/>
      <c r="E11" s="36">
        <f t="shared" si="0"/>
        <v>1886346.88</v>
      </c>
      <c r="F11" s="36"/>
      <c r="G11" s="36">
        <v>1767533.38</v>
      </c>
      <c r="H11" s="36">
        <v>118813.5</v>
      </c>
      <c r="I11" s="34"/>
      <c r="J11" s="34"/>
      <c r="K11" s="31"/>
      <c r="L11" s="31"/>
      <c r="M11" s="34"/>
      <c r="N11" s="34"/>
      <c r="O11" s="31"/>
      <c r="P11" s="31"/>
      <c r="Q11" s="7"/>
      <c r="R11" s="7"/>
    </row>
    <row r="12" spans="1:18" s="8" customFormat="1" ht="37.5" x14ac:dyDescent="0.3">
      <c r="A12" s="5"/>
      <c r="B12" s="34">
        <v>9</v>
      </c>
      <c r="C12" s="33" t="s">
        <v>13</v>
      </c>
      <c r="D12" s="6"/>
      <c r="E12" s="36">
        <f t="shared" si="0"/>
        <v>1006512.68</v>
      </c>
      <c r="F12" s="36"/>
      <c r="G12" s="36">
        <v>1006512.68</v>
      </c>
      <c r="H12" s="36"/>
      <c r="I12" s="34"/>
      <c r="J12" s="34"/>
      <c r="K12" s="31"/>
      <c r="L12" s="31"/>
      <c r="M12" s="34"/>
      <c r="N12" s="34"/>
      <c r="O12" s="31"/>
      <c r="P12" s="31"/>
      <c r="Q12" s="7"/>
      <c r="R12" s="7"/>
    </row>
    <row r="13" spans="1:18" s="8" customFormat="1" ht="37.5" x14ac:dyDescent="0.3">
      <c r="A13" s="5"/>
      <c r="B13" s="46">
        <v>10</v>
      </c>
      <c r="C13" s="45" t="s">
        <v>12</v>
      </c>
      <c r="D13" s="6"/>
      <c r="E13" s="36">
        <f t="shared" si="0"/>
        <v>36558</v>
      </c>
      <c r="F13" s="36"/>
      <c r="G13" s="36"/>
      <c r="H13" s="36">
        <v>36558</v>
      </c>
      <c r="I13" s="46"/>
      <c r="J13" s="46"/>
      <c r="K13" s="31"/>
      <c r="L13" s="31"/>
      <c r="M13" s="46"/>
      <c r="N13" s="46"/>
      <c r="O13" s="31"/>
      <c r="P13" s="31"/>
      <c r="Q13" s="7"/>
      <c r="R13" s="7"/>
    </row>
    <row r="14" spans="1:18" s="8" customFormat="1" ht="37.5" x14ac:dyDescent="0.3">
      <c r="A14" s="5"/>
      <c r="B14" s="46">
        <v>11</v>
      </c>
      <c r="C14" s="45" t="s">
        <v>11</v>
      </c>
      <c r="D14" s="6"/>
      <c r="E14" s="36">
        <f t="shared" si="0"/>
        <v>118813.5</v>
      </c>
      <c r="F14" s="36"/>
      <c r="G14" s="36"/>
      <c r="H14" s="36">
        <v>118813.5</v>
      </c>
      <c r="I14" s="46"/>
      <c r="J14" s="46"/>
      <c r="K14" s="31"/>
      <c r="L14" s="31"/>
      <c r="M14" s="46"/>
      <c r="N14" s="46"/>
      <c r="O14" s="31"/>
      <c r="P14" s="31"/>
      <c r="Q14" s="7"/>
      <c r="R14" s="7"/>
    </row>
    <row r="15" spans="1:18" s="8" customFormat="1" ht="37.5" x14ac:dyDescent="0.3">
      <c r="A15" s="5"/>
      <c r="B15" s="46">
        <v>12</v>
      </c>
      <c r="C15" s="45" t="s">
        <v>10</v>
      </c>
      <c r="D15" s="6"/>
      <c r="E15" s="36">
        <f t="shared" si="0"/>
        <v>109674</v>
      </c>
      <c r="F15" s="36"/>
      <c r="G15" s="36"/>
      <c r="H15" s="36">
        <v>109674</v>
      </c>
      <c r="I15" s="46"/>
      <c r="J15" s="46"/>
      <c r="K15" s="31"/>
      <c r="L15" s="31"/>
      <c r="M15" s="46"/>
      <c r="N15" s="46"/>
      <c r="O15" s="31"/>
      <c r="P15" s="31"/>
      <c r="Q15" s="7"/>
      <c r="R15" s="7"/>
    </row>
    <row r="16" spans="1:18" s="8" customFormat="1" ht="37.5" x14ac:dyDescent="0.3">
      <c r="A16" s="5"/>
      <c r="B16" s="34">
        <v>13</v>
      </c>
      <c r="C16" s="33" t="s">
        <v>9</v>
      </c>
      <c r="D16" s="6"/>
      <c r="E16" s="36">
        <f t="shared" si="0"/>
        <v>91800</v>
      </c>
      <c r="F16" s="36"/>
      <c r="G16" s="36">
        <v>91800</v>
      </c>
      <c r="H16" s="36"/>
      <c r="I16" s="34"/>
      <c r="J16" s="34"/>
      <c r="K16" s="31"/>
      <c r="L16" s="31"/>
      <c r="M16" s="34"/>
      <c r="N16" s="34"/>
      <c r="O16" s="31"/>
      <c r="P16" s="31"/>
      <c r="Q16" s="7"/>
      <c r="R16" s="7"/>
    </row>
    <row r="17" spans="1:18" s="8" customFormat="1" ht="37.5" x14ac:dyDescent="0.3">
      <c r="A17" s="5"/>
      <c r="B17" s="34">
        <v>14</v>
      </c>
      <c r="C17" s="33" t="s">
        <v>8</v>
      </c>
      <c r="D17" s="6"/>
      <c r="E17" s="36">
        <f t="shared" si="0"/>
        <v>848612.99</v>
      </c>
      <c r="F17" s="36"/>
      <c r="G17" s="36">
        <v>775496.99</v>
      </c>
      <c r="H17" s="36">
        <v>73116</v>
      </c>
      <c r="I17" s="34"/>
      <c r="J17" s="34"/>
      <c r="K17" s="31"/>
      <c r="L17" s="31"/>
      <c r="M17" s="34"/>
      <c r="N17" s="34"/>
      <c r="O17" s="31"/>
      <c r="P17" s="31"/>
      <c r="Q17" s="7"/>
      <c r="R17" s="7"/>
    </row>
    <row r="18" spans="1:18" s="8" customFormat="1" ht="37.5" x14ac:dyDescent="0.3">
      <c r="A18" s="5"/>
      <c r="B18" s="46">
        <v>15</v>
      </c>
      <c r="C18" s="45" t="s">
        <v>6</v>
      </c>
      <c r="D18" s="6"/>
      <c r="E18" s="36">
        <f t="shared" si="0"/>
        <v>82255.5</v>
      </c>
      <c r="F18" s="36"/>
      <c r="G18" s="36"/>
      <c r="H18" s="36">
        <v>82255.5</v>
      </c>
      <c r="I18" s="46"/>
      <c r="J18" s="46"/>
      <c r="K18" s="31"/>
      <c r="L18" s="31"/>
      <c r="M18" s="46"/>
      <c r="N18" s="46"/>
      <c r="O18" s="31"/>
      <c r="P18" s="31"/>
      <c r="Q18" s="7"/>
      <c r="R18" s="7"/>
    </row>
    <row r="19" spans="1:18" s="8" customFormat="1" ht="37.5" x14ac:dyDescent="0.3">
      <c r="A19" s="5"/>
      <c r="B19" s="34">
        <v>16</v>
      </c>
      <c r="C19" s="33" t="s">
        <v>5</v>
      </c>
      <c r="D19" s="6"/>
      <c r="E19" s="36">
        <f t="shared" si="0"/>
        <v>304064</v>
      </c>
      <c r="F19" s="36"/>
      <c r="G19" s="36">
        <v>304064</v>
      </c>
      <c r="H19" s="36"/>
      <c r="I19" s="34"/>
      <c r="J19" s="34"/>
      <c r="K19" s="31"/>
      <c r="L19" s="31"/>
      <c r="M19" s="34"/>
      <c r="N19" s="34"/>
      <c r="O19" s="31"/>
      <c r="P19" s="31"/>
      <c r="Q19" s="7"/>
      <c r="R19" s="7"/>
    </row>
    <row r="20" spans="1:18" s="8" customFormat="1" ht="37.5" x14ac:dyDescent="0.3">
      <c r="A20" s="5"/>
      <c r="B20" s="34">
        <v>17</v>
      </c>
      <c r="C20" s="33" t="s">
        <v>4</v>
      </c>
      <c r="D20" s="6"/>
      <c r="E20" s="36">
        <f t="shared" si="0"/>
        <v>57418.5</v>
      </c>
      <c r="F20" s="36"/>
      <c r="G20" s="36">
        <v>30000</v>
      </c>
      <c r="H20" s="36">
        <v>27418.5</v>
      </c>
      <c r="I20" s="34"/>
      <c r="J20" s="34"/>
      <c r="K20" s="31"/>
      <c r="L20" s="31"/>
      <c r="M20" s="34"/>
      <c r="N20" s="34"/>
      <c r="O20" s="31"/>
      <c r="P20" s="31"/>
      <c r="Q20" s="7"/>
      <c r="R20" s="7"/>
    </row>
    <row r="21" spans="1:18" s="8" customFormat="1" ht="37.5" x14ac:dyDescent="0.3">
      <c r="A21" s="5"/>
      <c r="B21" s="34">
        <v>18</v>
      </c>
      <c r="C21" s="33" t="s">
        <v>3</v>
      </c>
      <c r="D21" s="6"/>
      <c r="E21" s="36">
        <f t="shared" si="0"/>
        <v>2638315.2800000003</v>
      </c>
      <c r="F21" s="36"/>
      <c r="G21" s="36">
        <v>2581721.54</v>
      </c>
      <c r="H21" s="36">
        <v>56593.74</v>
      </c>
      <c r="I21" s="34"/>
      <c r="J21" s="34"/>
      <c r="K21" s="31"/>
      <c r="L21" s="31"/>
      <c r="M21" s="34"/>
      <c r="N21" s="34"/>
      <c r="O21" s="31"/>
      <c r="P21" s="31"/>
      <c r="Q21" s="7"/>
      <c r="R21" s="7"/>
    </row>
    <row r="22" spans="1:18" s="8" customFormat="1" ht="37.5" x14ac:dyDescent="0.3">
      <c r="A22" s="5"/>
      <c r="B22" s="35">
        <v>19</v>
      </c>
      <c r="C22" s="38" t="s">
        <v>41</v>
      </c>
      <c r="D22" s="6"/>
      <c r="E22" s="36">
        <f t="shared" si="0"/>
        <v>20000000</v>
      </c>
      <c r="F22" s="36">
        <v>20000000</v>
      </c>
      <c r="G22" s="36"/>
      <c r="H22" s="36"/>
      <c r="I22" s="35"/>
      <c r="J22" s="35"/>
      <c r="K22" s="31"/>
      <c r="L22" s="31"/>
      <c r="M22" s="35"/>
      <c r="N22" s="35"/>
      <c r="O22" s="31"/>
      <c r="P22" s="31"/>
      <c r="Q22" s="7"/>
      <c r="R22" s="7"/>
    </row>
    <row r="23" spans="1:18" s="8" customFormat="1" ht="18.75" x14ac:dyDescent="0.3">
      <c r="A23" s="9"/>
      <c r="B23" s="12">
        <v>20</v>
      </c>
      <c r="C23" s="29" t="s">
        <v>37</v>
      </c>
      <c r="D23" s="13">
        <v>540</v>
      </c>
      <c r="E23" s="36">
        <f t="shared" si="0"/>
        <v>2414678.3199999998</v>
      </c>
      <c r="F23" s="24"/>
      <c r="G23" s="24">
        <v>2414678.3199999998</v>
      </c>
      <c r="H23" s="24"/>
      <c r="I23" s="16"/>
      <c r="J23" s="24"/>
      <c r="K23" s="24"/>
      <c r="L23" s="24"/>
      <c r="M23" s="16"/>
      <c r="N23" s="24"/>
      <c r="O23" s="24"/>
      <c r="P23" s="24"/>
      <c r="Q23" s="7" t="s">
        <v>0</v>
      </c>
      <c r="R23" s="7" t="s">
        <v>0</v>
      </c>
    </row>
    <row r="24" spans="1:18" s="8" customFormat="1" ht="32.25" customHeight="1" x14ac:dyDescent="0.3">
      <c r="A24" s="11"/>
      <c r="B24" s="61" t="s">
        <v>1</v>
      </c>
      <c r="C24" s="61"/>
      <c r="D24" s="14">
        <v>540</v>
      </c>
      <c r="E24" s="24">
        <f>SUM(E4:E23)</f>
        <v>34140118.439999998</v>
      </c>
      <c r="F24" s="24">
        <f>F22+F23+F7+F10</f>
        <v>21400000</v>
      </c>
      <c r="G24" s="24">
        <f>SUM(G5:G23)</f>
        <v>11776100</v>
      </c>
      <c r="H24" s="24">
        <f>SUM(H4:H23)</f>
        <v>964018.44</v>
      </c>
      <c r="I24" s="24"/>
      <c r="J24" s="17"/>
      <c r="K24" s="17"/>
      <c r="L24" s="17"/>
      <c r="M24" s="17"/>
      <c r="N24" s="17"/>
      <c r="O24" s="17"/>
      <c r="P24" s="17"/>
      <c r="Q24" s="25" t="s">
        <v>0</v>
      </c>
      <c r="R24" s="7" t="s">
        <v>0</v>
      </c>
    </row>
    <row r="25" spans="1:18" ht="12.75" customHeight="1" x14ac:dyDescent="0.2">
      <c r="A25" s="1"/>
      <c r="B25" s="1"/>
      <c r="C25" s="1"/>
      <c r="D25" s="1"/>
      <c r="E25" s="1"/>
      <c r="F25" s="1" t="s">
        <v>0</v>
      </c>
      <c r="G25" s="1"/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/>
      <c r="P25" s="1"/>
      <c r="Q25" s="1" t="s">
        <v>0</v>
      </c>
      <c r="R25" s="1" t="s">
        <v>0</v>
      </c>
    </row>
  </sheetData>
  <mergeCells count="10">
    <mergeCell ref="B24:C24"/>
    <mergeCell ref="N1:O1"/>
    <mergeCell ref="B2:B3"/>
    <mergeCell ref="C2:C3"/>
    <mergeCell ref="E2:E3"/>
    <mergeCell ref="I2:I3"/>
    <mergeCell ref="J2:K2"/>
    <mergeCell ref="M2:M3"/>
    <mergeCell ref="F2:G2"/>
    <mergeCell ref="N2:P2"/>
  </mergeCells>
  <pageMargins left="0.31496062992125984" right="0.35433070866141736" top="1.1023622047244095" bottom="0.51181102362204722" header="0.51181102362204722" footer="0.51181102362204722"/>
  <pageSetup paperSize="9" scale="3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16" workbookViewId="0">
      <selection activeCell="F20" sqref="F20:H2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64" t="s">
        <v>42</v>
      </c>
      <c r="O1" s="64"/>
      <c r="P1" s="4"/>
      <c r="Q1" s="4"/>
    </row>
    <row r="2" spans="1:17" s="8" customFormat="1" ht="18.75" customHeight="1" x14ac:dyDescent="0.3">
      <c r="A2" s="5"/>
      <c r="B2" s="62" t="s">
        <v>22</v>
      </c>
      <c r="C2" s="62" t="s">
        <v>21</v>
      </c>
      <c r="D2" s="6"/>
      <c r="E2" s="62" t="s">
        <v>26</v>
      </c>
      <c r="F2" s="66" t="s">
        <v>25</v>
      </c>
      <c r="G2" s="67"/>
      <c r="H2" s="44"/>
      <c r="I2" s="62" t="s">
        <v>27</v>
      </c>
      <c r="J2" s="62" t="s">
        <v>25</v>
      </c>
      <c r="K2" s="62"/>
      <c r="L2" s="42"/>
      <c r="M2" s="62" t="s">
        <v>31</v>
      </c>
      <c r="N2" s="62" t="s">
        <v>25</v>
      </c>
      <c r="O2" s="62"/>
      <c r="P2" s="6"/>
      <c r="Q2" s="7"/>
    </row>
    <row r="3" spans="1:17" s="8" customFormat="1" ht="206.25" x14ac:dyDescent="0.3">
      <c r="A3" s="5"/>
      <c r="B3" s="62"/>
      <c r="C3" s="62"/>
      <c r="D3" s="6"/>
      <c r="E3" s="62"/>
      <c r="F3" s="42" t="s">
        <v>43</v>
      </c>
      <c r="G3" s="42" t="s">
        <v>44</v>
      </c>
      <c r="H3" s="42" t="s">
        <v>45</v>
      </c>
      <c r="I3" s="62"/>
      <c r="J3" s="42" t="s">
        <v>43</v>
      </c>
      <c r="K3" s="42" t="s">
        <v>44</v>
      </c>
      <c r="L3" s="42" t="s">
        <v>45</v>
      </c>
      <c r="M3" s="62"/>
      <c r="N3" s="42" t="s">
        <v>43</v>
      </c>
      <c r="O3" s="42" t="s">
        <v>44</v>
      </c>
      <c r="P3" s="40" t="s">
        <v>45</v>
      </c>
      <c r="Q3" s="7"/>
    </row>
    <row r="4" spans="1:17" s="8" customFormat="1" ht="37.5" x14ac:dyDescent="0.3">
      <c r="A4" s="5"/>
      <c r="B4" s="42">
        <v>1</v>
      </c>
      <c r="C4" s="41" t="s">
        <v>20</v>
      </c>
      <c r="D4" s="6"/>
      <c r="E4" s="36">
        <f>F4+G4+H4</f>
        <v>20289.5</v>
      </c>
      <c r="F4" s="36">
        <v>20289.5</v>
      </c>
      <c r="G4" s="36"/>
      <c r="H4" s="36"/>
      <c r="I4" s="42"/>
      <c r="J4" s="42"/>
      <c r="K4" s="31"/>
      <c r="L4" s="31"/>
      <c r="M4" s="42"/>
      <c r="N4" s="42"/>
      <c r="O4" s="31"/>
      <c r="P4" s="6"/>
      <c r="Q4" s="7"/>
    </row>
    <row r="5" spans="1:17" s="8" customFormat="1" ht="37.5" x14ac:dyDescent="0.3">
      <c r="A5" s="5"/>
      <c r="B5" s="42">
        <v>2</v>
      </c>
      <c r="C5" s="41" t="s">
        <v>17</v>
      </c>
      <c r="D5" s="6"/>
      <c r="E5" s="36">
        <f t="shared" ref="E5:E19" si="0">F5+G5+H5</f>
        <v>48044.130000000005</v>
      </c>
      <c r="F5" s="36">
        <v>18044.13</v>
      </c>
      <c r="G5" s="36">
        <v>30000</v>
      </c>
      <c r="H5" s="36"/>
      <c r="I5" s="42"/>
      <c r="J5" s="42"/>
      <c r="K5" s="31"/>
      <c r="L5" s="31"/>
      <c r="M5" s="42"/>
      <c r="N5" s="42"/>
      <c r="O5" s="31"/>
      <c r="P5" s="6"/>
      <c r="Q5" s="7"/>
    </row>
    <row r="6" spans="1:17" s="8" customFormat="1" ht="37.5" x14ac:dyDescent="0.3">
      <c r="A6" s="5"/>
      <c r="B6" s="42">
        <v>3</v>
      </c>
      <c r="C6" s="41" t="s">
        <v>16</v>
      </c>
      <c r="D6" s="6"/>
      <c r="E6" s="36">
        <f t="shared" si="0"/>
        <v>54000</v>
      </c>
      <c r="F6" s="36"/>
      <c r="G6" s="36">
        <v>54000</v>
      </c>
      <c r="H6" s="36"/>
      <c r="I6" s="42"/>
      <c r="J6" s="42"/>
      <c r="K6" s="31"/>
      <c r="L6" s="31"/>
      <c r="M6" s="42"/>
      <c r="N6" s="42"/>
      <c r="O6" s="31"/>
      <c r="P6" s="6"/>
      <c r="Q6" s="7"/>
    </row>
    <row r="7" spans="1:17" s="8" customFormat="1" ht="37.5" x14ac:dyDescent="0.3">
      <c r="A7" s="5"/>
      <c r="B7" s="42">
        <v>4</v>
      </c>
      <c r="C7" s="41" t="s">
        <v>14</v>
      </c>
      <c r="D7" s="6"/>
      <c r="E7" s="36">
        <f t="shared" si="0"/>
        <v>158697.62</v>
      </c>
      <c r="F7" s="36">
        <v>108697.62</v>
      </c>
      <c r="G7" s="36">
        <v>50000</v>
      </c>
      <c r="H7" s="36"/>
      <c r="I7" s="42"/>
      <c r="J7" s="42"/>
      <c r="K7" s="31"/>
      <c r="L7" s="31"/>
      <c r="M7" s="42"/>
      <c r="N7" s="42"/>
      <c r="O7" s="31"/>
      <c r="P7" s="6"/>
      <c r="Q7" s="7"/>
    </row>
    <row r="8" spans="1:17" s="8" customFormat="1" ht="37.5" x14ac:dyDescent="0.3">
      <c r="A8" s="5"/>
      <c r="B8" s="42">
        <v>5</v>
      </c>
      <c r="C8" s="41" t="s">
        <v>15</v>
      </c>
      <c r="D8" s="6"/>
      <c r="E8" s="36">
        <f t="shared" si="0"/>
        <v>5000</v>
      </c>
      <c r="F8" s="36"/>
      <c r="G8" s="36"/>
      <c r="H8" s="36">
        <v>5000</v>
      </c>
      <c r="I8" s="42"/>
      <c r="J8" s="42"/>
      <c r="K8" s="31"/>
      <c r="L8" s="31"/>
      <c r="M8" s="42"/>
      <c r="N8" s="42"/>
      <c r="O8" s="31"/>
      <c r="P8" s="6"/>
      <c r="Q8" s="7"/>
    </row>
    <row r="9" spans="1:17" s="8" customFormat="1" ht="37.5" x14ac:dyDescent="0.3">
      <c r="A9" s="5"/>
      <c r="B9" s="42">
        <v>6</v>
      </c>
      <c r="C9" s="41" t="s">
        <v>8</v>
      </c>
      <c r="D9" s="6"/>
      <c r="E9" s="36">
        <f t="shared" si="0"/>
        <v>87609.36</v>
      </c>
      <c r="F9" s="36">
        <v>72609.36</v>
      </c>
      <c r="G9" s="36"/>
      <c r="H9" s="36">
        <v>15000</v>
      </c>
      <c r="I9" s="42"/>
      <c r="J9" s="42"/>
      <c r="K9" s="31"/>
      <c r="L9" s="31"/>
      <c r="M9" s="42"/>
      <c r="N9" s="42"/>
      <c r="O9" s="31"/>
      <c r="P9" s="6"/>
      <c r="Q9" s="7"/>
    </row>
    <row r="10" spans="1:17" s="8" customFormat="1" ht="37.5" x14ac:dyDescent="0.3">
      <c r="A10" s="5"/>
      <c r="B10" s="42">
        <v>7</v>
      </c>
      <c r="C10" s="41" t="s">
        <v>12</v>
      </c>
      <c r="D10" s="6"/>
      <c r="E10" s="36">
        <f t="shared" si="0"/>
        <v>35410</v>
      </c>
      <c r="F10" s="36"/>
      <c r="G10" s="36">
        <v>30410</v>
      </c>
      <c r="H10" s="36">
        <v>5000</v>
      </c>
      <c r="I10" s="42"/>
      <c r="J10" s="42"/>
      <c r="K10" s="31"/>
      <c r="L10" s="31"/>
      <c r="M10" s="42"/>
      <c r="N10" s="42"/>
      <c r="O10" s="31"/>
      <c r="P10" s="6"/>
      <c r="Q10" s="7"/>
    </row>
    <row r="11" spans="1:17" s="8" customFormat="1" ht="37.5" x14ac:dyDescent="0.3">
      <c r="A11" s="5"/>
      <c r="B11" s="42">
        <v>8</v>
      </c>
      <c r="C11" s="41" t="s">
        <v>13</v>
      </c>
      <c r="D11" s="6"/>
      <c r="E11" s="36">
        <f t="shared" si="0"/>
        <v>59520</v>
      </c>
      <c r="F11" s="36"/>
      <c r="G11" s="36">
        <v>54520</v>
      </c>
      <c r="H11" s="36">
        <v>5000</v>
      </c>
      <c r="I11" s="42"/>
      <c r="J11" s="42"/>
      <c r="K11" s="31"/>
      <c r="L11" s="31"/>
      <c r="M11" s="42"/>
      <c r="N11" s="42"/>
      <c r="O11" s="31"/>
      <c r="P11" s="6"/>
      <c r="Q11" s="7"/>
    </row>
    <row r="12" spans="1:17" s="8" customFormat="1" ht="37.5" x14ac:dyDescent="0.3">
      <c r="A12" s="5"/>
      <c r="B12" s="42">
        <v>9</v>
      </c>
      <c r="C12" s="41" t="s">
        <v>11</v>
      </c>
      <c r="D12" s="6"/>
      <c r="E12" s="36">
        <f t="shared" si="0"/>
        <v>5000</v>
      </c>
      <c r="F12" s="36"/>
      <c r="G12" s="36"/>
      <c r="H12" s="36">
        <v>5000</v>
      </c>
      <c r="I12" s="42"/>
      <c r="J12" s="42"/>
      <c r="K12" s="31"/>
      <c r="L12" s="31"/>
      <c r="M12" s="42"/>
      <c r="N12" s="42"/>
      <c r="O12" s="31"/>
      <c r="P12" s="6"/>
      <c r="Q12" s="7"/>
    </row>
    <row r="13" spans="1:17" s="8" customFormat="1" ht="37.5" x14ac:dyDescent="0.3">
      <c r="A13" s="5"/>
      <c r="B13" s="42">
        <v>10</v>
      </c>
      <c r="C13" s="41" t="s">
        <v>9</v>
      </c>
      <c r="D13" s="6"/>
      <c r="E13" s="36">
        <f t="shared" si="0"/>
        <v>70000</v>
      </c>
      <c r="F13" s="36"/>
      <c r="G13" s="36">
        <v>70000</v>
      </c>
      <c r="H13" s="36"/>
      <c r="I13" s="42"/>
      <c r="J13" s="42"/>
      <c r="K13" s="31"/>
      <c r="L13" s="31"/>
      <c r="M13" s="42"/>
      <c r="N13" s="42"/>
      <c r="O13" s="31"/>
      <c r="P13" s="6"/>
      <c r="Q13" s="7"/>
    </row>
    <row r="14" spans="1:17" s="8" customFormat="1" ht="37.5" x14ac:dyDescent="0.3">
      <c r="A14" s="5"/>
      <c r="B14" s="46">
        <v>11</v>
      </c>
      <c r="C14" s="45" t="s">
        <v>6</v>
      </c>
      <c r="D14" s="6"/>
      <c r="E14" s="36">
        <f t="shared" ref="E14" si="1">F14+G14+H14</f>
        <v>315289.5</v>
      </c>
      <c r="F14" s="36">
        <v>20289.5</v>
      </c>
      <c r="G14" s="36">
        <v>290000</v>
      </c>
      <c r="H14" s="36">
        <v>5000</v>
      </c>
      <c r="I14" s="46"/>
      <c r="J14" s="46"/>
      <c r="K14" s="31"/>
      <c r="L14" s="31"/>
      <c r="M14" s="46"/>
      <c r="N14" s="46"/>
      <c r="O14" s="31"/>
      <c r="P14" s="6"/>
      <c r="Q14" s="7"/>
    </row>
    <row r="15" spans="1:17" s="8" customFormat="1" ht="37.5" x14ac:dyDescent="0.3">
      <c r="A15" s="5"/>
      <c r="B15" s="42">
        <v>12</v>
      </c>
      <c r="C15" s="41" t="s">
        <v>5</v>
      </c>
      <c r="D15" s="6"/>
      <c r="E15" s="36">
        <f t="shared" si="0"/>
        <v>32440</v>
      </c>
      <c r="F15" s="36"/>
      <c r="G15" s="36">
        <v>32440</v>
      </c>
      <c r="H15" s="36"/>
      <c r="I15" s="42"/>
      <c r="J15" s="42"/>
      <c r="K15" s="31"/>
      <c r="L15" s="31"/>
      <c r="M15" s="42"/>
      <c r="N15" s="42"/>
      <c r="O15" s="31"/>
      <c r="P15" s="6"/>
      <c r="Q15" s="7"/>
    </row>
    <row r="16" spans="1:17" s="8" customFormat="1" ht="37.5" x14ac:dyDescent="0.3">
      <c r="A16" s="5"/>
      <c r="B16" s="42">
        <v>13</v>
      </c>
      <c r="C16" s="41" t="s">
        <v>41</v>
      </c>
      <c r="D16" s="6"/>
      <c r="E16" s="36">
        <f t="shared" si="0"/>
        <v>290000</v>
      </c>
      <c r="F16" s="36"/>
      <c r="G16" s="36">
        <v>290000</v>
      </c>
      <c r="H16" s="36"/>
      <c r="I16" s="42"/>
      <c r="J16" s="42"/>
      <c r="K16" s="31"/>
      <c r="L16" s="31"/>
      <c r="M16" s="42"/>
      <c r="N16" s="42"/>
      <c r="O16" s="31"/>
      <c r="P16" s="6"/>
      <c r="Q16" s="7"/>
    </row>
    <row r="17" spans="1:17" s="8" customFormat="1" ht="37.5" x14ac:dyDescent="0.3">
      <c r="A17" s="5"/>
      <c r="B17" s="42">
        <v>14</v>
      </c>
      <c r="C17" s="41" t="s">
        <v>4</v>
      </c>
      <c r="D17" s="6"/>
      <c r="E17" s="36">
        <f t="shared" si="0"/>
        <v>29250</v>
      </c>
      <c r="F17" s="36"/>
      <c r="G17" s="36">
        <v>29250</v>
      </c>
      <c r="H17" s="36"/>
      <c r="I17" s="42"/>
      <c r="J17" s="42"/>
      <c r="K17" s="31"/>
      <c r="L17" s="31"/>
      <c r="M17" s="42"/>
      <c r="N17" s="42"/>
      <c r="O17" s="31"/>
      <c r="P17" s="6"/>
      <c r="Q17" s="7"/>
    </row>
    <row r="18" spans="1:17" s="8" customFormat="1" ht="37.5" x14ac:dyDescent="0.3">
      <c r="A18" s="5"/>
      <c r="B18" s="42">
        <v>15</v>
      </c>
      <c r="C18" s="41" t="s">
        <v>2</v>
      </c>
      <c r="D18" s="6"/>
      <c r="E18" s="36">
        <f t="shared" si="0"/>
        <v>10000</v>
      </c>
      <c r="F18" s="36"/>
      <c r="G18" s="36"/>
      <c r="H18" s="36">
        <v>10000</v>
      </c>
      <c r="I18" s="42"/>
      <c r="J18" s="42"/>
      <c r="K18" s="31"/>
      <c r="L18" s="31"/>
      <c r="M18" s="42"/>
      <c r="N18" s="42"/>
      <c r="O18" s="31"/>
      <c r="P18" s="6"/>
      <c r="Q18" s="7"/>
    </row>
    <row r="19" spans="1:17" s="8" customFormat="1" ht="37.5" x14ac:dyDescent="0.3">
      <c r="A19" s="5"/>
      <c r="B19" s="42">
        <v>16</v>
      </c>
      <c r="C19" s="41" t="s">
        <v>3</v>
      </c>
      <c r="D19" s="6"/>
      <c r="E19" s="36">
        <f t="shared" si="0"/>
        <v>5000</v>
      </c>
      <c r="F19" s="36"/>
      <c r="G19" s="36"/>
      <c r="H19" s="36">
        <v>5000</v>
      </c>
      <c r="I19" s="42"/>
      <c r="J19" s="42"/>
      <c r="K19" s="31"/>
      <c r="L19" s="31"/>
      <c r="M19" s="42"/>
      <c r="N19" s="42"/>
      <c r="O19" s="31"/>
      <c r="P19" s="6"/>
      <c r="Q19" s="7"/>
    </row>
    <row r="20" spans="1:17" s="8" customFormat="1" ht="32.25" customHeight="1" x14ac:dyDescent="0.3">
      <c r="A20" s="11"/>
      <c r="B20" s="69" t="s">
        <v>1</v>
      </c>
      <c r="C20" s="70"/>
      <c r="D20" s="14">
        <v>540</v>
      </c>
      <c r="E20" s="24">
        <f>SUM(E4:E19)</f>
        <v>1225550.1099999999</v>
      </c>
      <c r="F20" s="24">
        <f>SUM(F4:F19)</f>
        <v>239930.11</v>
      </c>
      <c r="G20" s="24">
        <f>SUM(G4:G19)</f>
        <v>930620</v>
      </c>
      <c r="H20" s="24">
        <f>SUM(H4:H19)</f>
        <v>55000</v>
      </c>
      <c r="I20" s="24"/>
      <c r="J20" s="17"/>
      <c r="K20" s="17"/>
      <c r="L20" s="17"/>
      <c r="M20" s="17"/>
      <c r="N20" s="17"/>
      <c r="O20" s="17"/>
      <c r="P20" s="39" t="s">
        <v>0</v>
      </c>
      <c r="Q20" s="7" t="s">
        <v>0</v>
      </c>
    </row>
    <row r="21" spans="1:17" ht="12.75" customHeight="1" x14ac:dyDescent="0.2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</row>
  </sheetData>
  <mergeCells count="10">
    <mergeCell ref="B20:C20"/>
    <mergeCell ref="N1:O1"/>
    <mergeCell ref="B2:B3"/>
    <mergeCell ref="C2:C3"/>
    <mergeCell ref="E2:E3"/>
    <mergeCell ref="F2:G2"/>
    <mergeCell ref="I2:I3"/>
    <mergeCell ref="J2:K2"/>
    <mergeCell ref="M2:M3"/>
    <mergeCell ref="N2:O2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workbookViewId="0">
      <selection activeCell="C10" sqref="C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0" style="2" customWidth="1"/>
    <col min="8" max="8" width="26" style="2" customWidth="1"/>
    <col min="9" max="9" width="18.7109375" style="2" customWidth="1"/>
    <col min="10" max="10" width="22.42578125" style="2" customWidth="1"/>
    <col min="11" max="11" width="0" style="2" hidden="1" customWidth="1"/>
    <col min="12" max="238" width="9.140625" style="2" customWidth="1"/>
    <col min="239" max="16384" width="9.140625" style="2"/>
  </cols>
  <sheetData>
    <row r="1" spans="1:11" ht="17.25" customHeight="1" x14ac:dyDescent="0.25">
      <c r="A1" s="3"/>
      <c r="B1" s="51"/>
      <c r="C1" s="51"/>
      <c r="D1" s="51"/>
      <c r="E1" s="51"/>
      <c r="F1" s="51"/>
      <c r="G1" s="51"/>
      <c r="H1" s="51"/>
      <c r="I1" s="51"/>
      <c r="J1" s="52" t="s">
        <v>51</v>
      </c>
      <c r="K1" s="4"/>
    </row>
    <row r="2" spans="1:11" s="8" customFormat="1" ht="18.75" customHeight="1" x14ac:dyDescent="0.3">
      <c r="A2" s="5"/>
      <c r="B2" s="62" t="s">
        <v>22</v>
      </c>
      <c r="C2" s="62" t="s">
        <v>21</v>
      </c>
      <c r="D2" s="6"/>
      <c r="E2" s="62" t="s">
        <v>26</v>
      </c>
      <c r="F2" s="53" t="s">
        <v>25</v>
      </c>
      <c r="G2" s="62" t="s">
        <v>27</v>
      </c>
      <c r="H2" s="50" t="s">
        <v>25</v>
      </c>
      <c r="I2" s="62" t="s">
        <v>31</v>
      </c>
      <c r="J2" s="50" t="s">
        <v>25</v>
      </c>
      <c r="K2" s="7"/>
    </row>
    <row r="3" spans="1:11" s="8" customFormat="1" ht="75" x14ac:dyDescent="0.3">
      <c r="A3" s="5"/>
      <c r="B3" s="62"/>
      <c r="C3" s="62"/>
      <c r="D3" s="6"/>
      <c r="E3" s="62"/>
      <c r="F3" s="50" t="s">
        <v>49</v>
      </c>
      <c r="G3" s="62"/>
      <c r="H3" s="50" t="s">
        <v>50</v>
      </c>
      <c r="I3" s="62"/>
      <c r="J3" s="54" t="s">
        <v>50</v>
      </c>
      <c r="K3" s="7"/>
    </row>
    <row r="4" spans="1:11" s="8" customFormat="1" ht="18.75" x14ac:dyDescent="0.3">
      <c r="A4" s="5"/>
      <c r="B4" s="50">
        <v>1</v>
      </c>
      <c r="C4" s="50" t="s">
        <v>37</v>
      </c>
      <c r="D4" s="6"/>
      <c r="E4" s="36">
        <f>F4</f>
        <v>1000000</v>
      </c>
      <c r="F4" s="36">
        <v>1000000</v>
      </c>
      <c r="G4" s="50"/>
      <c r="H4" s="50"/>
      <c r="I4" s="50"/>
      <c r="J4" s="54"/>
      <c r="K4" s="7"/>
    </row>
    <row r="5" spans="1:11" s="8" customFormat="1" ht="32.25" customHeight="1" x14ac:dyDescent="0.3">
      <c r="A5" s="11"/>
      <c r="B5" s="69" t="s">
        <v>1</v>
      </c>
      <c r="C5" s="70"/>
      <c r="D5" s="14">
        <v>540</v>
      </c>
      <c r="E5" s="24">
        <f>SUM(E4)</f>
        <v>1000000</v>
      </c>
      <c r="F5" s="24">
        <f>SUM(F4)</f>
        <v>1000000</v>
      </c>
      <c r="G5" s="24"/>
      <c r="H5" s="17"/>
      <c r="I5" s="17"/>
      <c r="J5" s="17"/>
      <c r="K5" s="7" t="s">
        <v>0</v>
      </c>
    </row>
    <row r="6" spans="1:11" ht="12.75" customHeight="1" x14ac:dyDescent="0.2">
      <c r="A6" s="1"/>
      <c r="B6" s="1"/>
      <c r="C6" s="1"/>
      <c r="D6" s="1"/>
      <c r="E6" s="1"/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№11 </vt:lpstr>
      <vt:lpstr>Таблица 2</vt:lpstr>
      <vt:lpstr>Таблица 3</vt:lpstr>
      <vt:lpstr>Таблица 4</vt:lpstr>
      <vt:lpstr>Таблица 5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2025-05-27T03:37:48Z</cp:lastPrinted>
  <dcterms:created xsi:type="dcterms:W3CDTF">2017-10-30T13:20:53Z</dcterms:created>
  <dcterms:modified xsi:type="dcterms:W3CDTF">2025-05-27T08:49:24Z</dcterms:modified>
</cp:coreProperties>
</file>