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90" windowHeight="11010" activeTab="1"/>
  </bookViews>
  <sheets>
    <sheet name="Дороги" sheetId="7" r:id="rId1"/>
    <sheet name="Тепло-, водо-" sheetId="9" r:id="rId2"/>
  </sheets>
  <calcPr calcId="145621"/>
</workbook>
</file>

<file path=xl/calcChain.xml><?xml version="1.0" encoding="utf-8"?>
<calcChain xmlns="http://schemas.openxmlformats.org/spreadsheetml/2006/main">
  <c r="H19" i="9" l="1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4" i="9"/>
  <c r="I19" i="7" l="1"/>
  <c r="J4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3" i="7"/>
  <c r="E19" i="7" l="1"/>
  <c r="J19" i="7" s="1"/>
  <c r="C19" i="9" l="1"/>
  <c r="C19" i="7" l="1"/>
  <c r="H4" i="7" l="1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3" i="7"/>
</calcChain>
</file>

<file path=xl/sharedStrings.xml><?xml version="1.0" encoding="utf-8"?>
<sst xmlns="http://schemas.openxmlformats.org/spreadsheetml/2006/main" count="53" uniqueCount="36">
  <si>
    <t>Больше-Туралинское сельское поселение</t>
  </si>
  <si>
    <t>Екатерининское сельское поселение</t>
  </si>
  <si>
    <t>Ермаковское сельское поселение</t>
  </si>
  <si>
    <t>Усть-Тарское сельское поселение</t>
  </si>
  <si>
    <t>Наименование поселения</t>
  </si>
  <si>
    <t>ВСЕГО</t>
  </si>
  <si>
    <t>Протяженность автомобильных  дорог местного значения (км)</t>
  </si>
  <si>
    <t>№п/п</t>
  </si>
  <si>
    <t>Васисское сельское поселение</t>
  </si>
  <si>
    <t>Вставское сельское поселение</t>
  </si>
  <si>
    <t>Егоровское сельское поселение</t>
  </si>
  <si>
    <t>Литковское сельское поселение</t>
  </si>
  <si>
    <t>Ложниковское сельское поселение</t>
  </si>
  <si>
    <t>Мартюшевское сельское поселение</t>
  </si>
  <si>
    <t>Междуреченское сельское поселение</t>
  </si>
  <si>
    <t>Нагорно-Ивановское сельское поселение</t>
  </si>
  <si>
    <t>Орловское сельское поселение</t>
  </si>
  <si>
    <t>Пологрудовское сельское поселение</t>
  </si>
  <si>
    <t>Самсоновское сельское поселение</t>
  </si>
  <si>
    <t>Соускановское сельское поселение</t>
  </si>
  <si>
    <t>Чекрушанское сельское поселение</t>
  </si>
  <si>
    <t>Черняевское сельское поселение</t>
  </si>
  <si>
    <t>Атирское сельское поселение</t>
  </si>
  <si>
    <t>2025 год (рублей)</t>
  </si>
  <si>
    <t>2026 год (рублей)</t>
  </si>
  <si>
    <t>Численность постоянного населения на 1 января 2024 года</t>
  </si>
  <si>
    <t>2027 год (рублей)</t>
  </si>
  <si>
    <t>Расчет
распределения иных межбюджетных трансфертов  на организацию в границах поселения электро-, тепло-, газо- и водоснабжения населения  на 2025 год и на плановый период 2026 и 2027 годов</t>
  </si>
  <si>
    <t xml:space="preserve">Объем межбюджетного трансфертана организацию в границах поселения электро-, тепло-, газо- и водоснабжения населения </t>
  </si>
  <si>
    <t>Норматив финснсовых затрат, рублей</t>
  </si>
  <si>
    <t>Объем средств, требуемых для проектирования, строительства и  ремонта указанных объектов, рублей</t>
  </si>
  <si>
    <t xml:space="preserve">Объем средств, требуемых для оформления технической документации, проведение кадастровых работ в отношении объектов электро-, тепло-, газо- и водоснабжения населения, рублей </t>
  </si>
  <si>
    <t>Расчет
распределения иных межбюджетных трансфертов  на осуществление дорожной деятельности  в отношении  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 на 2025 год и на плановый период 2026 и 2027 годов</t>
  </si>
  <si>
    <t>2027  год (рублей)</t>
  </si>
  <si>
    <t>Объем средств, требуемых для обеспечения доли софинансирования в целях участия в конкурсных отборах на право получения субсидий, рублей</t>
  </si>
  <si>
    <t>Объем средств, требуемых для проектирования, строительства и ремонта указанных объектов,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</si>
</sst>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31">
    <xf numFmtId="0" fontId="0" fillId="0" borderId="0" xfId="0"/>
    <xf numFmtId="0" fontId="5" fillId="0" borderId="0" xfId="0" applyFont="1"/>
    <xf numFmtId="0" fontId="4" fillId="0" borderId="0" xfId="2" applyFont="1" applyBorder="1" applyAlignment="1"/>
    <xf numFmtId="0" fontId="5" fillId="0" borderId="1" xfId="0" applyFont="1" applyBorder="1"/>
    <xf numFmtId="0" fontId="5" fillId="0" borderId="0" xfId="0" applyFont="1" applyBorder="1"/>
    <xf numFmtId="0" fontId="4" fillId="0" borderId="1" xfId="4" applyFont="1" applyFill="1" applyBorder="1" applyAlignment="1" applyProtection="1">
      <alignment vertical="center" wrapText="1"/>
      <protection locked="0"/>
    </xf>
    <xf numFmtId="164" fontId="5" fillId="0" borderId="0" xfId="1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164" fontId="5" fillId="0" borderId="1" xfId="0" applyNumberFormat="1" applyFont="1" applyBorder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6" fontId="5" fillId="0" borderId="1" xfId="0" applyNumberFormat="1" applyFont="1" applyBorder="1"/>
    <xf numFmtId="166" fontId="5" fillId="0" borderId="1" xfId="1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4" fillId="0" borderId="2" xfId="2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3"/>
    <cellStyle name="Обычный 2 3" xfId="5"/>
    <cellStyle name="Обычный 2 4" xfId="6"/>
    <cellStyle name="Обычный 2 5" xfId="7"/>
    <cellStyle name="Обычный 3" xfId="4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workbookViewId="0">
      <selection activeCell="D2" sqref="D2"/>
    </sheetView>
  </sheetViews>
  <sheetFormatPr defaultColWidth="9.140625" defaultRowHeight="15.75" x14ac:dyDescent="0.25"/>
  <cols>
    <col min="1" max="1" width="9.140625" style="1"/>
    <col min="2" max="2" width="45.7109375" style="1" customWidth="1"/>
    <col min="3" max="4" width="23.85546875" style="1" customWidth="1"/>
    <col min="5" max="7" width="16.140625" style="1" customWidth="1"/>
    <col min="8" max="8" width="22.85546875" style="1" hidden="1" customWidth="1"/>
    <col min="9" max="9" width="16.5703125" style="1" hidden="1" customWidth="1"/>
    <col min="10" max="10" width="20.7109375" style="1" hidden="1" customWidth="1"/>
    <col min="11" max="16384" width="9.140625" style="1"/>
  </cols>
  <sheetData>
    <row r="1" spans="1:10" ht="94.5" customHeight="1" x14ac:dyDescent="0.25">
      <c r="A1" s="25" t="s">
        <v>32</v>
      </c>
      <c r="B1" s="25"/>
      <c r="C1" s="25"/>
      <c r="D1" s="25"/>
      <c r="E1" s="25"/>
      <c r="F1" s="25"/>
      <c r="G1" s="25"/>
      <c r="H1" s="2"/>
      <c r="I1" s="2"/>
    </row>
    <row r="2" spans="1:10" ht="91.5" customHeight="1" x14ac:dyDescent="0.25">
      <c r="A2" s="9" t="s">
        <v>7</v>
      </c>
      <c r="B2" s="10" t="s">
        <v>4</v>
      </c>
      <c r="C2" s="11" t="s">
        <v>6</v>
      </c>
      <c r="D2" s="11" t="s">
        <v>35</v>
      </c>
      <c r="E2" s="11" t="s">
        <v>23</v>
      </c>
      <c r="F2" s="11" t="s">
        <v>24</v>
      </c>
      <c r="G2" s="11" t="s">
        <v>33</v>
      </c>
      <c r="H2" s="4"/>
      <c r="I2" s="4"/>
    </row>
    <row r="3" spans="1:10" x14ac:dyDescent="0.25">
      <c r="A3" s="8">
        <v>1</v>
      </c>
      <c r="B3" s="5" t="s">
        <v>22</v>
      </c>
      <c r="C3" s="9">
        <v>21.54</v>
      </c>
      <c r="D3" s="9">
        <v>0</v>
      </c>
      <c r="E3" s="21">
        <v>527269.17000000004</v>
      </c>
      <c r="F3" s="16">
        <v>0</v>
      </c>
      <c r="G3" s="16">
        <v>0</v>
      </c>
      <c r="H3" s="6">
        <f>C3/134.13*1300000</f>
        <v>208767.61350928203</v>
      </c>
      <c r="I3" s="7">
        <v>527269.17000000004</v>
      </c>
      <c r="J3" s="7">
        <f>I3-E3</f>
        <v>0</v>
      </c>
    </row>
    <row r="4" spans="1:10" x14ac:dyDescent="0.25">
      <c r="A4" s="8">
        <v>3</v>
      </c>
      <c r="B4" s="5" t="s">
        <v>8</v>
      </c>
      <c r="C4" s="9">
        <v>4.01</v>
      </c>
      <c r="D4" s="9">
        <v>0</v>
      </c>
      <c r="E4" s="21">
        <v>98159.21</v>
      </c>
      <c r="F4" s="16">
        <v>0</v>
      </c>
      <c r="G4" s="16">
        <v>0</v>
      </c>
      <c r="H4" s="6">
        <f t="shared" ref="H4:H18" si="0">C4/134.13*1300000</f>
        <v>38865.279952285091</v>
      </c>
      <c r="I4" s="1">
        <v>98159.21</v>
      </c>
      <c r="J4" s="7">
        <f t="shared" ref="J4:J19" si="1">I4-E4</f>
        <v>0</v>
      </c>
    </row>
    <row r="5" spans="1:10" x14ac:dyDescent="0.25">
      <c r="A5" s="8">
        <v>4</v>
      </c>
      <c r="B5" s="5" t="s">
        <v>9</v>
      </c>
      <c r="C5" s="9">
        <v>4</v>
      </c>
      <c r="D5" s="9">
        <v>0</v>
      </c>
      <c r="E5" s="21">
        <v>97914.42</v>
      </c>
      <c r="F5" s="16">
        <v>0</v>
      </c>
      <c r="G5" s="16">
        <v>0</v>
      </c>
      <c r="H5" s="6">
        <f t="shared" si="0"/>
        <v>38768.359054648477</v>
      </c>
      <c r="I5" s="1">
        <v>97914.42</v>
      </c>
      <c r="J5" s="7">
        <f t="shared" si="1"/>
        <v>0</v>
      </c>
    </row>
    <row r="6" spans="1:10" x14ac:dyDescent="0.25">
      <c r="A6" s="8">
        <v>5</v>
      </c>
      <c r="B6" s="5" t="s">
        <v>10</v>
      </c>
      <c r="C6" s="9">
        <v>1.55</v>
      </c>
      <c r="D6" s="9">
        <v>0</v>
      </c>
      <c r="E6" s="21">
        <v>37941.839999999997</v>
      </c>
      <c r="F6" s="16">
        <v>0</v>
      </c>
      <c r="G6" s="16">
        <v>0</v>
      </c>
      <c r="H6" s="6">
        <f t="shared" si="0"/>
        <v>15022.739133676287</v>
      </c>
      <c r="I6" s="1">
        <v>37941.839999999997</v>
      </c>
      <c r="J6" s="7">
        <f t="shared" si="1"/>
        <v>0</v>
      </c>
    </row>
    <row r="7" spans="1:10" x14ac:dyDescent="0.25">
      <c r="A7" s="8">
        <v>6</v>
      </c>
      <c r="B7" s="5" t="s">
        <v>1</v>
      </c>
      <c r="C7" s="9">
        <v>0.78</v>
      </c>
      <c r="D7" s="9">
        <v>0</v>
      </c>
      <c r="E7" s="21">
        <v>19093.310000000001</v>
      </c>
      <c r="F7" s="16">
        <v>0</v>
      </c>
      <c r="G7" s="16">
        <v>0</v>
      </c>
      <c r="H7" s="6">
        <f t="shared" si="0"/>
        <v>7559.8300156564528</v>
      </c>
      <c r="I7" s="1">
        <v>19093.310000000001</v>
      </c>
      <c r="J7" s="7">
        <f t="shared" si="1"/>
        <v>0</v>
      </c>
    </row>
    <row r="8" spans="1:10" x14ac:dyDescent="0.25">
      <c r="A8" s="8">
        <v>7</v>
      </c>
      <c r="B8" s="5" t="s">
        <v>2</v>
      </c>
      <c r="C8" s="9">
        <v>1.0900000000000001</v>
      </c>
      <c r="D8" s="9">
        <v>0</v>
      </c>
      <c r="E8" s="21">
        <v>26681.68</v>
      </c>
      <c r="F8" s="16">
        <v>0</v>
      </c>
      <c r="G8" s="16">
        <v>0</v>
      </c>
      <c r="H8" s="6">
        <f t="shared" si="0"/>
        <v>10564.37784239171</v>
      </c>
      <c r="I8" s="1">
        <v>26681.68</v>
      </c>
      <c r="J8" s="7">
        <f t="shared" si="1"/>
        <v>0</v>
      </c>
    </row>
    <row r="9" spans="1:10" x14ac:dyDescent="0.25">
      <c r="A9" s="8">
        <v>10</v>
      </c>
      <c r="B9" s="5" t="s">
        <v>12</v>
      </c>
      <c r="C9" s="9">
        <v>3</v>
      </c>
      <c r="D9" s="9">
        <v>0</v>
      </c>
      <c r="E9" s="21">
        <v>73435.820000000007</v>
      </c>
      <c r="F9" s="16">
        <v>0</v>
      </c>
      <c r="G9" s="16">
        <v>0</v>
      </c>
      <c r="H9" s="6">
        <f t="shared" si="0"/>
        <v>29076.269290986358</v>
      </c>
      <c r="I9" s="1">
        <v>73435.820000000007</v>
      </c>
      <c r="J9" s="7">
        <f t="shared" si="1"/>
        <v>0</v>
      </c>
    </row>
    <row r="10" spans="1:10" x14ac:dyDescent="0.25">
      <c r="A10" s="8">
        <v>11</v>
      </c>
      <c r="B10" s="5" t="s">
        <v>13</v>
      </c>
      <c r="C10" s="9">
        <v>1.55</v>
      </c>
      <c r="D10" s="9">
        <v>0</v>
      </c>
      <c r="E10" s="21">
        <v>37941.839999999997</v>
      </c>
      <c r="F10" s="16">
        <v>0</v>
      </c>
      <c r="G10" s="16">
        <v>0</v>
      </c>
      <c r="H10" s="6">
        <f t="shared" si="0"/>
        <v>15022.739133676287</v>
      </c>
      <c r="I10" s="1">
        <v>37941.839999999997</v>
      </c>
      <c r="J10" s="7">
        <f t="shared" si="1"/>
        <v>0</v>
      </c>
    </row>
    <row r="11" spans="1:10" x14ac:dyDescent="0.25">
      <c r="A11" s="8">
        <v>12</v>
      </c>
      <c r="B11" s="5" t="s">
        <v>14</v>
      </c>
      <c r="C11" s="9">
        <v>7.3</v>
      </c>
      <c r="D11" s="9">
        <v>0</v>
      </c>
      <c r="E11" s="21">
        <v>178693.82</v>
      </c>
      <c r="F11" s="16">
        <v>0</v>
      </c>
      <c r="G11" s="16">
        <v>0</v>
      </c>
      <c r="H11" s="6">
        <f t="shared" si="0"/>
        <v>70752.25527473347</v>
      </c>
      <c r="I11" s="1">
        <v>178693.82</v>
      </c>
      <c r="J11" s="7">
        <f t="shared" si="1"/>
        <v>0</v>
      </c>
    </row>
    <row r="12" spans="1:10" x14ac:dyDescent="0.25">
      <c r="A12" s="8">
        <v>13</v>
      </c>
      <c r="B12" s="5" t="s">
        <v>15</v>
      </c>
      <c r="C12" s="9">
        <v>0.6</v>
      </c>
      <c r="D12" s="9">
        <v>0</v>
      </c>
      <c r="E12" s="21">
        <v>14687.16</v>
      </c>
      <c r="F12" s="16">
        <v>0</v>
      </c>
      <c r="G12" s="16">
        <v>0</v>
      </c>
      <c r="H12" s="6">
        <f t="shared" si="0"/>
        <v>5815.2538581972713</v>
      </c>
      <c r="I12" s="1">
        <v>14687.16</v>
      </c>
      <c r="J12" s="7">
        <f t="shared" si="1"/>
        <v>0</v>
      </c>
    </row>
    <row r="13" spans="1:10" x14ac:dyDescent="0.25">
      <c r="A13" s="8">
        <v>14</v>
      </c>
      <c r="B13" s="5" t="s">
        <v>16</v>
      </c>
      <c r="C13" s="9">
        <v>14.59</v>
      </c>
      <c r="D13" s="9">
        <v>0</v>
      </c>
      <c r="E13" s="21">
        <v>357142.86</v>
      </c>
      <c r="F13" s="16">
        <v>0</v>
      </c>
      <c r="G13" s="16">
        <v>0</v>
      </c>
      <c r="H13" s="6">
        <f t="shared" si="0"/>
        <v>141407.58965183032</v>
      </c>
      <c r="I13" s="1">
        <v>357142.86</v>
      </c>
      <c r="J13" s="7">
        <f t="shared" si="1"/>
        <v>0</v>
      </c>
    </row>
    <row r="14" spans="1:10" x14ac:dyDescent="0.25">
      <c r="A14" s="8">
        <v>15</v>
      </c>
      <c r="B14" s="5" t="s">
        <v>17</v>
      </c>
      <c r="C14" s="9">
        <v>6.94</v>
      </c>
      <c r="D14" s="9">
        <v>0</v>
      </c>
      <c r="E14" s="21">
        <v>169881.52</v>
      </c>
      <c r="F14" s="16">
        <v>0</v>
      </c>
      <c r="G14" s="16">
        <v>0</v>
      </c>
      <c r="H14" s="6">
        <f t="shared" si="0"/>
        <v>67263.102959815107</v>
      </c>
      <c r="I14" s="1">
        <v>169881.52</v>
      </c>
      <c r="J14" s="7">
        <f t="shared" si="1"/>
        <v>0</v>
      </c>
    </row>
    <row r="15" spans="1:10" x14ac:dyDescent="0.25">
      <c r="A15" s="8">
        <v>16</v>
      </c>
      <c r="B15" s="5" t="s">
        <v>18</v>
      </c>
      <c r="C15" s="9">
        <v>27.65</v>
      </c>
      <c r="D15" s="9">
        <v>0</v>
      </c>
      <c r="E15" s="21">
        <v>676833.45</v>
      </c>
      <c r="F15" s="16">
        <v>0</v>
      </c>
      <c r="G15" s="16">
        <v>0</v>
      </c>
      <c r="H15" s="6">
        <f t="shared" si="0"/>
        <v>267986.2819652576</v>
      </c>
      <c r="I15" s="1">
        <v>676833.45</v>
      </c>
      <c r="J15" s="7">
        <f t="shared" si="1"/>
        <v>0</v>
      </c>
    </row>
    <row r="16" spans="1:10" x14ac:dyDescent="0.25">
      <c r="A16" s="8">
        <v>18</v>
      </c>
      <c r="B16" s="5" t="s">
        <v>3</v>
      </c>
      <c r="C16" s="9">
        <v>4.6100000000000003</v>
      </c>
      <c r="D16" s="9">
        <v>0</v>
      </c>
      <c r="E16" s="21">
        <v>112846.37</v>
      </c>
      <c r="F16" s="16">
        <v>0</v>
      </c>
      <c r="G16" s="16">
        <v>0</v>
      </c>
      <c r="H16" s="6">
        <f t="shared" si="0"/>
        <v>44680.533810482375</v>
      </c>
      <c r="I16" s="1">
        <v>112846.37</v>
      </c>
      <c r="J16" s="7">
        <f t="shared" si="1"/>
        <v>0</v>
      </c>
    </row>
    <row r="17" spans="1:10" x14ac:dyDescent="0.25">
      <c r="A17" s="8">
        <v>19</v>
      </c>
      <c r="B17" s="5" t="s">
        <v>20</v>
      </c>
      <c r="C17" s="9">
        <v>2.6</v>
      </c>
      <c r="D17" s="9">
        <v>0</v>
      </c>
      <c r="E17" s="21">
        <v>63644.38</v>
      </c>
      <c r="F17" s="16">
        <v>0</v>
      </c>
      <c r="G17" s="16">
        <v>0</v>
      </c>
      <c r="H17" s="6">
        <f t="shared" si="0"/>
        <v>25199.433385521508</v>
      </c>
      <c r="I17" s="1">
        <v>63644.38</v>
      </c>
      <c r="J17" s="7">
        <f t="shared" si="1"/>
        <v>0</v>
      </c>
    </row>
    <row r="18" spans="1:10" x14ac:dyDescent="0.25">
      <c r="A18" s="8">
        <v>20</v>
      </c>
      <c r="B18" s="5" t="s">
        <v>21</v>
      </c>
      <c r="C18" s="9">
        <v>0.32</v>
      </c>
      <c r="D18" s="9">
        <v>0</v>
      </c>
      <c r="E18" s="21">
        <v>7833.15</v>
      </c>
      <c r="F18" s="16">
        <v>0</v>
      </c>
      <c r="G18" s="16">
        <v>0</v>
      </c>
      <c r="H18" s="6">
        <f t="shared" si="0"/>
        <v>3101.4687243718781</v>
      </c>
      <c r="I18" s="1">
        <v>7833.15</v>
      </c>
      <c r="J18" s="7">
        <f t="shared" si="1"/>
        <v>0</v>
      </c>
    </row>
    <row r="19" spans="1:10" x14ac:dyDescent="0.25">
      <c r="A19" s="8"/>
      <c r="B19" s="3" t="s">
        <v>5</v>
      </c>
      <c r="C19" s="9">
        <f>C3+C4+C5+C6+C7+C8+C9+C10+C11+C12+C13+C14+C15+C16+C17+C18</f>
        <v>102.12999999999998</v>
      </c>
      <c r="D19" s="9">
        <v>0</v>
      </c>
      <c r="E19" s="23">
        <f>SUM(E3:E18)</f>
        <v>2499999.9999999995</v>
      </c>
      <c r="F19" s="16">
        <v>0</v>
      </c>
      <c r="G19" s="16">
        <v>0</v>
      </c>
      <c r="I19" s="7">
        <f>SUM(I3:I18)</f>
        <v>2499999.9999999995</v>
      </c>
      <c r="J19" s="7">
        <f t="shared" si="1"/>
        <v>0</v>
      </c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workbookViewId="0">
      <selection activeCell="F2" sqref="F2:F3"/>
    </sheetView>
  </sheetViews>
  <sheetFormatPr defaultColWidth="9.140625" defaultRowHeight="15.75" x14ac:dyDescent="0.25"/>
  <cols>
    <col min="1" max="1" width="9.140625" style="1"/>
    <col min="2" max="2" width="45.7109375" style="1" customWidth="1"/>
    <col min="3" max="4" width="15.42578125" style="1" customWidth="1"/>
    <col min="5" max="5" width="17.28515625" style="1" customWidth="1"/>
    <col min="6" max="7" width="22.28515625" style="1" customWidth="1"/>
    <col min="8" max="10" width="17.5703125" style="1" customWidth="1"/>
    <col min="11" max="16384" width="9.140625" style="1"/>
  </cols>
  <sheetData>
    <row r="1" spans="1:10" ht="69.75" customHeight="1" x14ac:dyDescent="0.25">
      <c r="A1" s="25" t="s">
        <v>27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74.25" customHeight="1" x14ac:dyDescent="0.25">
      <c r="A2" s="26" t="s">
        <v>7</v>
      </c>
      <c r="B2" s="26" t="s">
        <v>4</v>
      </c>
      <c r="C2" s="27" t="s">
        <v>25</v>
      </c>
      <c r="D2" s="27" t="s">
        <v>29</v>
      </c>
      <c r="E2" s="28" t="s">
        <v>30</v>
      </c>
      <c r="F2" s="28" t="s">
        <v>31</v>
      </c>
      <c r="G2" s="28" t="s">
        <v>34</v>
      </c>
      <c r="H2" s="27" t="s">
        <v>28</v>
      </c>
      <c r="I2" s="27"/>
      <c r="J2" s="27"/>
    </row>
    <row r="3" spans="1:10" ht="129.75" customHeight="1" x14ac:dyDescent="0.25">
      <c r="A3" s="26"/>
      <c r="B3" s="26"/>
      <c r="C3" s="27"/>
      <c r="D3" s="27"/>
      <c r="E3" s="29"/>
      <c r="F3" s="30"/>
      <c r="G3" s="30"/>
      <c r="H3" s="18" t="s">
        <v>23</v>
      </c>
      <c r="I3" s="18" t="s">
        <v>24</v>
      </c>
      <c r="J3" s="18" t="s">
        <v>26</v>
      </c>
    </row>
    <row r="4" spans="1:10" x14ac:dyDescent="0.25">
      <c r="A4" s="12">
        <v>1</v>
      </c>
      <c r="B4" s="5" t="s">
        <v>0</v>
      </c>
      <c r="C4" s="19">
        <v>359</v>
      </c>
      <c r="D4" s="20">
        <v>90.28</v>
      </c>
      <c r="E4" s="17">
        <v>0</v>
      </c>
      <c r="F4" s="24">
        <v>0</v>
      </c>
      <c r="G4" s="24">
        <v>0</v>
      </c>
      <c r="H4" s="22">
        <f>C4*D4+F4</f>
        <v>32410.52</v>
      </c>
      <c r="I4" s="14">
        <v>0</v>
      </c>
      <c r="J4" s="14">
        <v>0</v>
      </c>
    </row>
    <row r="5" spans="1:10" x14ac:dyDescent="0.25">
      <c r="A5" s="12">
        <v>2</v>
      </c>
      <c r="B5" s="5" t="s">
        <v>8</v>
      </c>
      <c r="C5" s="19">
        <v>309</v>
      </c>
      <c r="D5" s="24">
        <v>90.28</v>
      </c>
      <c r="E5" s="17">
        <v>0</v>
      </c>
      <c r="F5" s="24">
        <v>0</v>
      </c>
      <c r="G5" s="24">
        <v>0</v>
      </c>
      <c r="H5" s="22">
        <f t="shared" ref="H5:H19" si="0">C5*D5+F5</f>
        <v>27896.52</v>
      </c>
      <c r="I5" s="14">
        <v>0</v>
      </c>
      <c r="J5" s="14">
        <v>0</v>
      </c>
    </row>
    <row r="6" spans="1:10" x14ac:dyDescent="0.25">
      <c r="A6" s="12">
        <v>3</v>
      </c>
      <c r="B6" s="5" t="s">
        <v>9</v>
      </c>
      <c r="C6" s="19">
        <v>363</v>
      </c>
      <c r="D6" s="24">
        <v>90.28</v>
      </c>
      <c r="E6" s="17">
        <v>0</v>
      </c>
      <c r="F6" s="24">
        <v>0</v>
      </c>
      <c r="G6" s="24">
        <v>0</v>
      </c>
      <c r="H6" s="22">
        <f t="shared" si="0"/>
        <v>32771.64</v>
      </c>
      <c r="I6" s="14">
        <v>0</v>
      </c>
      <c r="J6" s="14">
        <v>0</v>
      </c>
    </row>
    <row r="7" spans="1:10" x14ac:dyDescent="0.25">
      <c r="A7" s="12">
        <v>4</v>
      </c>
      <c r="B7" s="5" t="s">
        <v>10</v>
      </c>
      <c r="C7" s="19">
        <v>196</v>
      </c>
      <c r="D7" s="24">
        <v>90.28</v>
      </c>
      <c r="E7" s="17">
        <v>0</v>
      </c>
      <c r="F7" s="24">
        <v>0</v>
      </c>
      <c r="G7" s="24">
        <v>0</v>
      </c>
      <c r="H7" s="22">
        <f t="shared" si="0"/>
        <v>17694.88</v>
      </c>
      <c r="I7" s="14">
        <v>0</v>
      </c>
      <c r="J7" s="14">
        <v>0</v>
      </c>
    </row>
    <row r="8" spans="1:10" x14ac:dyDescent="0.25">
      <c r="A8" s="12">
        <v>5</v>
      </c>
      <c r="B8" s="5" t="s">
        <v>1</v>
      </c>
      <c r="C8" s="19">
        <v>1711</v>
      </c>
      <c r="D8" s="24">
        <v>90.28</v>
      </c>
      <c r="E8" s="17">
        <v>0</v>
      </c>
      <c r="F8" s="24">
        <v>0</v>
      </c>
      <c r="G8" s="24">
        <v>0</v>
      </c>
      <c r="H8" s="22">
        <f t="shared" si="0"/>
        <v>154469.08000000002</v>
      </c>
      <c r="I8" s="14">
        <v>0</v>
      </c>
      <c r="J8" s="14">
        <v>0</v>
      </c>
    </row>
    <row r="9" spans="1:10" x14ac:dyDescent="0.25">
      <c r="A9" s="12">
        <v>6</v>
      </c>
      <c r="B9" s="5" t="s">
        <v>2</v>
      </c>
      <c r="C9" s="19">
        <v>331</v>
      </c>
      <c r="D9" s="24">
        <v>90.28</v>
      </c>
      <c r="E9" s="17">
        <v>0</v>
      </c>
      <c r="F9" s="24">
        <v>0</v>
      </c>
      <c r="G9" s="24">
        <v>0</v>
      </c>
      <c r="H9" s="22">
        <f t="shared" si="0"/>
        <v>29882.68</v>
      </c>
      <c r="I9" s="14">
        <v>0</v>
      </c>
      <c r="J9" s="14">
        <v>0</v>
      </c>
    </row>
    <row r="10" spans="1:10" x14ac:dyDescent="0.25">
      <c r="A10" s="12">
        <v>7</v>
      </c>
      <c r="B10" s="5" t="s">
        <v>11</v>
      </c>
      <c r="C10" s="19">
        <v>390</v>
      </c>
      <c r="D10" s="24">
        <v>90.28</v>
      </c>
      <c r="E10" s="17">
        <v>0</v>
      </c>
      <c r="F10" s="24">
        <v>0</v>
      </c>
      <c r="G10" s="24">
        <v>0</v>
      </c>
      <c r="H10" s="22">
        <f t="shared" si="0"/>
        <v>35209.199999999997</v>
      </c>
      <c r="I10" s="14">
        <v>0</v>
      </c>
      <c r="J10" s="14">
        <v>0</v>
      </c>
    </row>
    <row r="11" spans="1:10" x14ac:dyDescent="0.25">
      <c r="A11" s="12">
        <v>8</v>
      </c>
      <c r="B11" s="5" t="s">
        <v>12</v>
      </c>
      <c r="C11" s="19">
        <v>515</v>
      </c>
      <c r="D11" s="24">
        <v>90.28</v>
      </c>
      <c r="E11" s="17">
        <v>0</v>
      </c>
      <c r="F11" s="24">
        <v>0</v>
      </c>
      <c r="G11" s="24">
        <v>0</v>
      </c>
      <c r="H11" s="22">
        <f t="shared" si="0"/>
        <v>46494.2</v>
      </c>
      <c r="I11" s="14">
        <v>0</v>
      </c>
      <c r="J11" s="14">
        <v>0</v>
      </c>
    </row>
    <row r="12" spans="1:10" x14ac:dyDescent="0.25">
      <c r="A12" s="12">
        <v>9</v>
      </c>
      <c r="B12" s="5" t="s">
        <v>14</v>
      </c>
      <c r="C12" s="19">
        <v>1249</v>
      </c>
      <c r="D12" s="24">
        <v>90.28</v>
      </c>
      <c r="E12" s="17">
        <v>0</v>
      </c>
      <c r="F12" s="24">
        <v>0</v>
      </c>
      <c r="G12" s="24">
        <v>0</v>
      </c>
      <c r="H12" s="22">
        <f t="shared" si="0"/>
        <v>112759.72</v>
      </c>
      <c r="I12" s="14">
        <v>0</v>
      </c>
      <c r="J12" s="14">
        <v>0</v>
      </c>
    </row>
    <row r="13" spans="1:10" x14ac:dyDescent="0.25">
      <c r="A13" s="12">
        <v>10</v>
      </c>
      <c r="B13" s="5" t="s">
        <v>16</v>
      </c>
      <c r="C13" s="19">
        <v>474</v>
      </c>
      <c r="D13" s="24">
        <v>90.28</v>
      </c>
      <c r="E13" s="17">
        <v>0</v>
      </c>
      <c r="F13" s="24">
        <v>0</v>
      </c>
      <c r="G13" s="24">
        <v>0</v>
      </c>
      <c r="H13" s="22">
        <f t="shared" si="0"/>
        <v>42792.72</v>
      </c>
      <c r="I13" s="14">
        <v>0</v>
      </c>
      <c r="J13" s="14">
        <v>0</v>
      </c>
    </row>
    <row r="14" spans="1:10" x14ac:dyDescent="0.25">
      <c r="A14" s="12">
        <v>11</v>
      </c>
      <c r="B14" s="5" t="s">
        <v>17</v>
      </c>
      <c r="C14" s="19">
        <v>1095</v>
      </c>
      <c r="D14" s="24">
        <v>90.28</v>
      </c>
      <c r="E14" s="17">
        <v>0</v>
      </c>
      <c r="F14" s="24">
        <v>0</v>
      </c>
      <c r="G14" s="24">
        <v>0</v>
      </c>
      <c r="H14" s="22">
        <f t="shared" si="0"/>
        <v>98856.6</v>
      </c>
      <c r="I14" s="14">
        <v>0</v>
      </c>
      <c r="J14" s="14">
        <v>0</v>
      </c>
    </row>
    <row r="15" spans="1:10" x14ac:dyDescent="0.25">
      <c r="A15" s="12">
        <v>12</v>
      </c>
      <c r="B15" s="5" t="s">
        <v>18</v>
      </c>
      <c r="C15" s="19">
        <v>485</v>
      </c>
      <c r="D15" s="24">
        <v>90.28</v>
      </c>
      <c r="E15" s="17">
        <v>0</v>
      </c>
      <c r="F15" s="24">
        <v>0</v>
      </c>
      <c r="G15" s="24">
        <v>0</v>
      </c>
      <c r="H15" s="22">
        <f t="shared" si="0"/>
        <v>43785.8</v>
      </c>
      <c r="I15" s="14">
        <v>0</v>
      </c>
      <c r="J15" s="14">
        <v>0</v>
      </c>
    </row>
    <row r="16" spans="1:10" x14ac:dyDescent="0.25">
      <c r="A16" s="12">
        <v>13</v>
      </c>
      <c r="B16" s="5" t="s">
        <v>19</v>
      </c>
      <c r="C16" s="19">
        <v>115</v>
      </c>
      <c r="D16" s="24">
        <v>90.28</v>
      </c>
      <c r="E16" s="17">
        <v>0</v>
      </c>
      <c r="F16" s="24">
        <v>0</v>
      </c>
      <c r="G16" s="24">
        <v>0</v>
      </c>
      <c r="H16" s="22">
        <f t="shared" si="0"/>
        <v>10382.200000000001</v>
      </c>
      <c r="I16" s="14">
        <v>0</v>
      </c>
      <c r="J16" s="14">
        <v>0</v>
      </c>
    </row>
    <row r="17" spans="1:10" x14ac:dyDescent="0.25">
      <c r="A17" s="12">
        <v>14</v>
      </c>
      <c r="B17" s="5" t="s">
        <v>3</v>
      </c>
      <c r="C17" s="19">
        <v>140</v>
      </c>
      <c r="D17" s="24">
        <v>90.28</v>
      </c>
      <c r="E17" s="17">
        <v>0</v>
      </c>
      <c r="F17" s="24">
        <v>0</v>
      </c>
      <c r="G17" s="24">
        <v>0</v>
      </c>
      <c r="H17" s="22">
        <f t="shared" si="0"/>
        <v>12639.2</v>
      </c>
      <c r="I17" s="14">
        <v>0</v>
      </c>
      <c r="J17" s="14">
        <v>0</v>
      </c>
    </row>
    <row r="18" spans="1:10" x14ac:dyDescent="0.25">
      <c r="A18" s="12">
        <v>15</v>
      </c>
      <c r="B18" s="5" t="s">
        <v>21</v>
      </c>
      <c r="C18" s="19">
        <v>724</v>
      </c>
      <c r="D18" s="24">
        <v>90.28</v>
      </c>
      <c r="E18" s="17">
        <v>0</v>
      </c>
      <c r="F18" s="24">
        <v>0</v>
      </c>
      <c r="G18" s="24">
        <v>0</v>
      </c>
      <c r="H18" s="22">
        <f t="shared" si="0"/>
        <v>65362.720000000001</v>
      </c>
      <c r="I18" s="14">
        <v>0</v>
      </c>
      <c r="J18" s="14">
        <v>0</v>
      </c>
    </row>
    <row r="19" spans="1:10" x14ac:dyDescent="0.25">
      <c r="A19" s="12"/>
      <c r="B19" s="15" t="s">
        <v>5</v>
      </c>
      <c r="C19" s="13">
        <f>SUM(C4:C18)</f>
        <v>8456</v>
      </c>
      <c r="D19" s="24">
        <v>90.28</v>
      </c>
      <c r="E19" s="17">
        <v>0</v>
      </c>
      <c r="F19" s="24">
        <v>0</v>
      </c>
      <c r="G19" s="24">
        <v>0</v>
      </c>
      <c r="H19" s="22">
        <f t="shared" si="0"/>
        <v>763407.68</v>
      </c>
      <c r="I19" s="14">
        <v>0</v>
      </c>
      <c r="J19" s="14">
        <v>0</v>
      </c>
    </row>
    <row r="20" spans="1:10" x14ac:dyDescent="0.25">
      <c r="H20" s="7"/>
    </row>
  </sheetData>
  <mergeCells count="9">
    <mergeCell ref="A1:J1"/>
    <mergeCell ref="A2:A3"/>
    <mergeCell ref="H2:J2"/>
    <mergeCell ref="D2:D3"/>
    <mergeCell ref="C2:C3"/>
    <mergeCell ref="B2:B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Дороги</vt:lpstr>
      <vt:lpstr>Тепло-, водо-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2024-11-12T06:36:09Z</cp:lastPrinted>
  <dcterms:created xsi:type="dcterms:W3CDTF">2014-12-26T08:54:27Z</dcterms:created>
  <dcterms:modified xsi:type="dcterms:W3CDTF">2024-11-12T06:38:16Z</dcterms:modified>
</cp:coreProperties>
</file>