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2"/>
  </bookViews>
  <sheets>
    <sheet name="Приложение №11 " sheetId="2" r:id="rId1"/>
    <sheet name="Таблица 2" sheetId="3" r:id="rId2"/>
    <sheet name="Таблица 4" sheetId="5" r:id="rId3"/>
    <sheet name="Таблица 3" sheetId="4" r:id="rId4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3">'Таблица 3'!$B$1:$M$17</definedName>
  </definedNames>
  <calcPr calcId="124519" iterate="1"/>
</workbook>
</file>

<file path=xl/calcChain.xml><?xml version="1.0" encoding="utf-8"?>
<calcChain xmlns="http://schemas.openxmlformats.org/spreadsheetml/2006/main">
  <c r="F17" i="4"/>
  <c r="H15" i="5"/>
  <c r="E5"/>
  <c r="E7"/>
  <c r="E13"/>
  <c r="E14"/>
  <c r="E4"/>
  <c r="F15"/>
  <c r="G15"/>
  <c r="E15" i="4"/>
  <c r="E10" i="3"/>
  <c r="H16"/>
  <c r="G16"/>
  <c r="F16"/>
  <c r="E15"/>
  <c r="E16" s="1"/>
  <c r="E5"/>
  <c r="E6"/>
  <c r="E7"/>
  <c r="E8"/>
  <c r="E9"/>
  <c r="E11"/>
  <c r="E12"/>
  <c r="E13"/>
  <c r="E14"/>
  <c r="E4"/>
  <c r="E16" i="4"/>
  <c r="E5"/>
  <c r="E6"/>
  <c r="E7"/>
  <c r="E8"/>
  <c r="E9"/>
  <c r="E10"/>
  <c r="E11"/>
  <c r="E12"/>
  <c r="E13"/>
  <c r="E14"/>
  <c r="E4"/>
  <c r="G17"/>
  <c r="E15" i="5" l="1"/>
  <c r="E17" i="4"/>
  <c r="E30" i="2"/>
  <c r="F31"/>
  <c r="E12" l="1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<sst xmlns="http://schemas.openxmlformats.org/spreadsheetml/2006/main" count="212" uniqueCount="48">
  <si>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</si>
  <si>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</si>
  <si>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</si>
  <si>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</si>
  <si>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</si>
  <si>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</si>
  <si>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</si>
  <si>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</si>
  <si>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</si>
  <si>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</si>
  <si>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</si>
  <si>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</si>
  <si>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</si>
  <si>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</si>
  <si>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</si>
  <si>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</si>
  <si>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</si>
  <si>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</si>
  <si>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</si>
  <si>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</si>
  <si>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</si>
  <si>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</si>
  <si>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</si>
  <si>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</si>
  <si>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</si>
  <si>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</si>
  <si>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</si>
  <si>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</si>
  <si>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</si>
  <si>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</si>
  <si>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</si>
  <si>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</si>
  <si>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</si>
  <si>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</si>
  <si>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</si>
  <si>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</si>
  <si>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</si>
  <si>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</si>
  <si>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</si>
  <si>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</si>
  <si>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20 декабря 2024 года № 373/80 "О бюджете Тарского муниципального района Омской области на 2025 год и на плановый период 2026 и 2027 годов"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</si>
  <si>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</si>
  <si>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</si>
  <si>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</si>
  <si>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</si>
  <si>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</si>
  <si>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</si>
  <si>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Приложение № 8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</si>
</sst>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view="pageBreakPreview" topLeftCell="A17" zoomScaleSheetLayoutView="100" workbookViewId="0">
      <selection activeCell="I11" sqref="I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>
      <c r="L1" s="49" t="s">
        <v>47</v>
      </c>
      <c r="M1" s="50"/>
    </row>
    <row r="2" spans="1:15" s="32" customFormat="1" ht="95.25" customHeight="1">
      <c r="J2" s="51" t="s">
        <v>40</v>
      </c>
      <c r="K2" s="52"/>
      <c r="L2" s="52"/>
      <c r="M2" s="52"/>
    </row>
    <row r="4" spans="1:15" s="20" customFormat="1" ht="18.75" customHeight="1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>
      <c r="A5" s="18"/>
      <c r="B5" s="19"/>
      <c r="C5" s="19"/>
      <c r="D5" s="19"/>
      <c r="E5" s="19"/>
      <c r="F5" s="19"/>
      <c r="G5" s="19"/>
      <c r="H5" s="19"/>
      <c r="I5" s="19"/>
      <c r="J5" s="53" t="s">
        <v>29</v>
      </c>
      <c r="K5" s="54"/>
      <c r="L5" s="54"/>
      <c r="M5" s="54"/>
    </row>
    <row r="6" spans="1:15" s="20" customFormat="1" ht="45.75" customHeight="1">
      <c r="A6" s="18"/>
      <c r="B6" s="19"/>
      <c r="C6" s="19"/>
      <c r="D6" s="19"/>
      <c r="E6" s="19"/>
      <c r="F6" s="19"/>
      <c r="G6" s="19"/>
      <c r="H6" s="26"/>
      <c r="I6" s="26"/>
      <c r="J6" s="54"/>
      <c r="K6" s="54"/>
      <c r="L6" s="54"/>
      <c r="M6" s="54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>
      <c r="A8" s="3"/>
      <c r="B8" s="57" t="s">
        <v>30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4"/>
      <c r="O8" s="4"/>
    </row>
    <row r="9" spans="1:15" ht="17.25" customHeight="1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58" t="s">
        <v>32</v>
      </c>
      <c r="M9" s="58"/>
      <c r="N9" s="4"/>
      <c r="O9" s="4"/>
    </row>
    <row r="10" spans="1:15" s="8" customFormat="1" ht="18.75" customHeight="1">
      <c r="A10" s="5"/>
      <c r="B10" s="56" t="s">
        <v>22</v>
      </c>
      <c r="C10" s="56" t="s">
        <v>21</v>
      </c>
      <c r="D10" s="6"/>
      <c r="E10" s="56" t="s">
        <v>26</v>
      </c>
      <c r="F10" s="56" t="s">
        <v>25</v>
      </c>
      <c r="G10" s="56"/>
      <c r="H10" s="56" t="s">
        <v>27</v>
      </c>
      <c r="I10" s="56" t="s">
        <v>25</v>
      </c>
      <c r="J10" s="56"/>
      <c r="K10" s="56" t="s">
        <v>31</v>
      </c>
      <c r="L10" s="56" t="s">
        <v>25</v>
      </c>
      <c r="M10" s="56"/>
      <c r="N10" s="7"/>
      <c r="O10" s="7"/>
    </row>
    <row r="11" spans="1:15" s="8" customFormat="1" ht="409.5">
      <c r="A11" s="5"/>
      <c r="B11" s="56"/>
      <c r="C11" s="56"/>
      <c r="D11" s="6"/>
      <c r="E11" s="56"/>
      <c r="F11" s="22" t="s">
        <v>23</v>
      </c>
      <c r="G11" s="22" t="s">
        <v>24</v>
      </c>
      <c r="H11" s="56"/>
      <c r="I11" s="22" t="s">
        <v>23</v>
      </c>
      <c r="J11" s="22" t="s">
        <v>24</v>
      </c>
      <c r="K11" s="56"/>
      <c r="L11" s="22" t="s">
        <v>23</v>
      </c>
      <c r="M11" s="22" t="s">
        <v>24</v>
      </c>
      <c r="N11" s="7"/>
      <c r="O11" s="7"/>
    </row>
    <row r="12" spans="1:15" s="8" customFormat="1" ht="37.5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>
      <c r="A31" s="11"/>
      <c r="B31" s="55" t="s">
        <v>1</v>
      </c>
      <c r="C31" s="55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showGridLines="0" view="pageBreakPreview" topLeftCell="A10" zoomScaleSheetLayoutView="100" workbookViewId="0">
      <selection activeCell="F16" sqref="F16:H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58" t="s">
        <v>33</v>
      </c>
      <c r="O1" s="58"/>
      <c r="P1" s="58"/>
      <c r="Q1" s="4"/>
      <c r="R1" s="4"/>
    </row>
    <row r="2" spans="1:18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56" t="s">
        <v>25</v>
      </c>
      <c r="G2" s="56"/>
      <c r="H2" s="56"/>
      <c r="I2" s="56" t="s">
        <v>27</v>
      </c>
      <c r="J2" s="56" t="s">
        <v>25</v>
      </c>
      <c r="K2" s="56"/>
      <c r="L2" s="56"/>
      <c r="M2" s="56" t="s">
        <v>31</v>
      </c>
      <c r="N2" s="56" t="s">
        <v>25</v>
      </c>
      <c r="O2" s="56"/>
      <c r="P2" s="56"/>
      <c r="Q2" s="7"/>
      <c r="R2" s="7"/>
    </row>
    <row r="3" spans="1:18" s="8" customFormat="1" ht="281.25">
      <c r="A3" s="5"/>
      <c r="B3" s="56"/>
      <c r="C3" s="56"/>
      <c r="D3" s="6"/>
      <c r="E3" s="56"/>
      <c r="F3" s="30" t="s">
        <v>34</v>
      </c>
      <c r="G3" s="27" t="s">
        <v>35</v>
      </c>
      <c r="H3" s="30" t="s">
        <v>36</v>
      </c>
      <c r="I3" s="56"/>
      <c r="J3" s="30" t="s">
        <v>34</v>
      </c>
      <c r="K3" s="27" t="s">
        <v>35</v>
      </c>
      <c r="L3" s="30" t="s">
        <v>36</v>
      </c>
      <c r="M3" s="56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>
      <c r="A4" s="5"/>
      <c r="B4" s="34">
        <v>1</v>
      </c>
      <c r="C4" s="33" t="s">
        <v>19</v>
      </c>
      <c r="D4" s="6"/>
      <c r="E4" s="36">
        <f>F4+G4</f>
        <v>1458078.4600000002</v>
      </c>
      <c r="F4" s="37">
        <v>384064.84</v>
      </c>
      <c r="G4" s="36">
        <v>1074013.6200000001</v>
      </c>
      <c r="H4" s="37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>
      <c r="A5" s="5"/>
      <c r="B5" s="34">
        <v>2</v>
      </c>
      <c r="C5" s="33" t="s">
        <v>18</v>
      </c>
      <c r="D5" s="6"/>
      <c r="E5" s="36">
        <f t="shared" ref="E5:E14" si="0">F5+G5</f>
        <v>192032.06</v>
      </c>
      <c r="F5" s="37">
        <v>192032.06</v>
      </c>
      <c r="G5" s="36"/>
      <c r="H5" s="37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>
      <c r="A6" s="5"/>
      <c r="B6" s="34">
        <v>3</v>
      </c>
      <c r="C6" s="33" t="s">
        <v>17</v>
      </c>
      <c r="D6" s="6"/>
      <c r="E6" s="36">
        <f t="shared" si="0"/>
        <v>525265.05000000005</v>
      </c>
      <c r="F6" s="37">
        <v>157117.04999999999</v>
      </c>
      <c r="G6" s="36">
        <v>368148</v>
      </c>
      <c r="H6" s="37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>
      <c r="A7" s="5"/>
      <c r="B7" s="34">
        <v>4</v>
      </c>
      <c r="C7" s="33" t="s">
        <v>16</v>
      </c>
      <c r="D7" s="6"/>
      <c r="E7" s="36">
        <f t="shared" si="0"/>
        <v>740806.78</v>
      </c>
      <c r="F7" s="37">
        <v>96016.03</v>
      </c>
      <c r="G7" s="36">
        <v>644790.75</v>
      </c>
      <c r="H7" s="37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>
      <c r="A8" s="5"/>
      <c r="B8" s="34">
        <v>5</v>
      </c>
      <c r="C8" s="33" t="s">
        <v>11</v>
      </c>
      <c r="D8" s="6"/>
      <c r="E8" s="36">
        <f t="shared" si="0"/>
        <v>819219.84</v>
      </c>
      <c r="F8" s="37"/>
      <c r="G8" s="36">
        <v>819219.84</v>
      </c>
      <c r="H8" s="37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>
      <c r="A9" s="5"/>
      <c r="B9" s="34">
        <v>6</v>
      </c>
      <c r="C9" s="33" t="s">
        <v>9</v>
      </c>
      <c r="D9" s="6"/>
      <c r="E9" s="36">
        <f t="shared" si="0"/>
        <v>1231945.9000000001</v>
      </c>
      <c r="F9" s="37">
        <v>96016.03</v>
      </c>
      <c r="G9" s="36">
        <v>1135929.8700000001</v>
      </c>
      <c r="H9" s="37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>
      <c r="A10" s="5"/>
      <c r="B10" s="34">
        <v>7</v>
      </c>
      <c r="C10" s="33" t="s">
        <v>8</v>
      </c>
      <c r="D10" s="6"/>
      <c r="E10" s="36">
        <f>F10+G10+H10</f>
        <v>1448666.2</v>
      </c>
      <c r="F10" s="37"/>
      <c r="G10" s="36">
        <v>1208666.2</v>
      </c>
      <c r="H10" s="37">
        <v>240000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>
      <c r="A11" s="5"/>
      <c r="B11" s="34">
        <v>8</v>
      </c>
      <c r="C11" s="33" t="s">
        <v>6</v>
      </c>
      <c r="D11" s="6"/>
      <c r="E11" s="36">
        <f t="shared" si="0"/>
        <v>589980.77</v>
      </c>
      <c r="F11" s="37">
        <v>104744.76</v>
      </c>
      <c r="G11" s="36">
        <v>485236.01</v>
      </c>
      <c r="H11" s="37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>
      <c r="A12" s="5"/>
      <c r="B12" s="34">
        <v>9</v>
      </c>
      <c r="C12" s="33" t="s">
        <v>5</v>
      </c>
      <c r="D12" s="6"/>
      <c r="E12" s="36">
        <f t="shared" si="0"/>
        <v>1647205.09</v>
      </c>
      <c r="F12" s="37">
        <v>174574.6</v>
      </c>
      <c r="G12" s="36">
        <v>1472630.49</v>
      </c>
      <c r="H12" s="37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>
      <c r="A13" s="5"/>
      <c r="B13" s="34">
        <v>10</v>
      </c>
      <c r="C13" s="33" t="s">
        <v>4</v>
      </c>
      <c r="D13" s="6"/>
      <c r="E13" s="36">
        <f t="shared" si="0"/>
        <v>1354817.3</v>
      </c>
      <c r="F13" s="37">
        <v>96016.03</v>
      </c>
      <c r="G13" s="36">
        <v>1258801.27</v>
      </c>
      <c r="H13" s="37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>
      <c r="A14" s="5"/>
      <c r="B14" s="34">
        <v>11</v>
      </c>
      <c r="C14" s="33" t="s">
        <v>3</v>
      </c>
      <c r="D14" s="6"/>
      <c r="E14" s="36">
        <f t="shared" si="0"/>
        <v>1272536.4300000002</v>
      </c>
      <c r="F14" s="37">
        <v>174574.6</v>
      </c>
      <c r="G14" s="36">
        <v>1097961.83</v>
      </c>
      <c r="H14" s="37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>
      <c r="A15" s="9"/>
      <c r="B15" s="12">
        <v>12</v>
      </c>
      <c r="C15" s="29" t="s">
        <v>37</v>
      </c>
      <c r="D15" s="13">
        <v>540</v>
      </c>
      <c r="E15" s="36">
        <f>F15+G15+H15</f>
        <v>3502302.12</v>
      </c>
      <c r="F15" s="24"/>
      <c r="G15" s="24">
        <v>2942302.12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>
      <c r="A16" s="11"/>
      <c r="B16" s="55" t="s">
        <v>1</v>
      </c>
      <c r="C16" s="55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6"/>
  <sheetViews>
    <sheetView tabSelected="1" topLeftCell="A10" workbookViewId="0">
      <selection activeCell="F22" sqref="F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4" style="2" customWidth="1"/>
    <col min="8" max="8" width="26.42578125" style="2" customWidth="1"/>
    <col min="9" max="9" width="20" style="2" customWidth="1"/>
    <col min="10" max="10" width="26" style="2" customWidth="1"/>
    <col min="11" max="11" width="24" style="2" customWidth="1"/>
    <col min="12" max="12" width="25.85546875" style="2" customWidth="1"/>
    <col min="13" max="13" width="18.7109375" style="2" customWidth="1"/>
    <col min="14" max="14" width="22.42578125" style="2" customWidth="1"/>
    <col min="15" max="15" width="23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17.25" customHeight="1">
      <c r="A1" s="3"/>
      <c r="B1" s="39"/>
      <c r="C1" s="39"/>
      <c r="D1" s="39"/>
      <c r="E1" s="39"/>
      <c r="F1" s="39"/>
      <c r="G1" s="39"/>
      <c r="H1" s="43"/>
      <c r="I1" s="39"/>
      <c r="J1" s="39"/>
      <c r="K1" s="39"/>
      <c r="L1" s="43"/>
      <c r="M1" s="39"/>
      <c r="N1" s="58" t="s">
        <v>43</v>
      </c>
      <c r="O1" s="58"/>
      <c r="P1" s="4"/>
      <c r="Q1" s="4"/>
    </row>
    <row r="2" spans="1:17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61" t="s">
        <v>25</v>
      </c>
      <c r="G2" s="62"/>
      <c r="H2" s="44"/>
      <c r="I2" s="56" t="s">
        <v>27</v>
      </c>
      <c r="J2" s="56" t="s">
        <v>25</v>
      </c>
      <c r="K2" s="56"/>
      <c r="L2" s="42"/>
      <c r="M2" s="56" t="s">
        <v>31</v>
      </c>
      <c r="N2" s="56" t="s">
        <v>25</v>
      </c>
      <c r="O2" s="56"/>
      <c r="P2" s="6"/>
      <c r="Q2" s="7"/>
    </row>
    <row r="3" spans="1:17" s="8" customFormat="1" ht="206.25">
      <c r="A3" s="5"/>
      <c r="B3" s="56"/>
      <c r="C3" s="56"/>
      <c r="D3" s="6"/>
      <c r="E3" s="56"/>
      <c r="F3" s="41" t="s">
        <v>44</v>
      </c>
      <c r="G3" s="41" t="s">
        <v>45</v>
      </c>
      <c r="H3" s="46" t="s">
        <v>46</v>
      </c>
      <c r="I3" s="56"/>
      <c r="J3" s="41" t="s">
        <v>44</v>
      </c>
      <c r="K3" s="41" t="s">
        <v>45</v>
      </c>
      <c r="L3" s="46" t="s">
        <v>46</v>
      </c>
      <c r="M3" s="56"/>
      <c r="N3" s="41" t="s">
        <v>44</v>
      </c>
      <c r="O3" s="41" t="s">
        <v>45</v>
      </c>
      <c r="P3" s="48" t="s">
        <v>46</v>
      </c>
      <c r="Q3" s="7"/>
    </row>
    <row r="4" spans="1:17" s="8" customFormat="1" ht="37.5">
      <c r="A4" s="5"/>
      <c r="B4" s="41">
        <v>1</v>
      </c>
      <c r="C4" s="40" t="s">
        <v>20</v>
      </c>
      <c r="D4" s="6"/>
      <c r="E4" s="36">
        <f>F4+G4</f>
        <v>20289.5</v>
      </c>
      <c r="F4" s="36">
        <v>20289.5</v>
      </c>
      <c r="G4" s="36"/>
      <c r="H4" s="36"/>
      <c r="I4" s="41"/>
      <c r="J4" s="41"/>
      <c r="K4" s="31"/>
      <c r="L4" s="31"/>
      <c r="M4" s="41"/>
      <c r="N4" s="41"/>
      <c r="O4" s="31"/>
      <c r="P4" s="6"/>
      <c r="Q4" s="7"/>
    </row>
    <row r="5" spans="1:17" s="8" customFormat="1" ht="37.5">
      <c r="A5" s="5"/>
      <c r="B5" s="41">
        <v>2</v>
      </c>
      <c r="C5" s="40" t="s">
        <v>14</v>
      </c>
      <c r="D5" s="6"/>
      <c r="E5" s="36">
        <f t="shared" ref="E5:E14" si="0">F5+G5</f>
        <v>36521.1</v>
      </c>
      <c r="F5" s="36">
        <v>36521.1</v>
      </c>
      <c r="G5" s="36"/>
      <c r="H5" s="36"/>
      <c r="I5" s="41"/>
      <c r="J5" s="41"/>
      <c r="K5" s="31"/>
      <c r="L5" s="31"/>
      <c r="M5" s="41"/>
      <c r="N5" s="41"/>
      <c r="O5" s="31"/>
      <c r="P5" s="6"/>
      <c r="Q5" s="7"/>
    </row>
    <row r="6" spans="1:17" s="8" customFormat="1" ht="37.5">
      <c r="A6" s="5"/>
      <c r="B6" s="46">
        <v>3</v>
      </c>
      <c r="C6" s="45" t="s">
        <v>15</v>
      </c>
      <c r="D6" s="6"/>
      <c r="E6" s="36"/>
      <c r="F6" s="36"/>
      <c r="G6" s="36"/>
      <c r="H6" s="36">
        <v>5000</v>
      </c>
      <c r="I6" s="46"/>
      <c r="J6" s="46"/>
      <c r="K6" s="31"/>
      <c r="L6" s="31"/>
      <c r="M6" s="46"/>
      <c r="N6" s="46"/>
      <c r="O6" s="31"/>
      <c r="P6" s="6"/>
      <c r="Q6" s="7"/>
    </row>
    <row r="7" spans="1:17" s="8" customFormat="1" ht="37.5">
      <c r="A7" s="5"/>
      <c r="B7" s="41">
        <v>4</v>
      </c>
      <c r="C7" s="40" t="s">
        <v>8</v>
      </c>
      <c r="D7" s="6"/>
      <c r="E7" s="36">
        <f t="shared" si="0"/>
        <v>36521.1</v>
      </c>
      <c r="F7" s="36">
        <v>36521.1</v>
      </c>
      <c r="G7" s="36"/>
      <c r="H7" s="36">
        <v>15000</v>
      </c>
      <c r="I7" s="41"/>
      <c r="J7" s="41"/>
      <c r="K7" s="31"/>
      <c r="L7" s="31"/>
      <c r="M7" s="41"/>
      <c r="N7" s="41"/>
      <c r="O7" s="31"/>
      <c r="P7" s="6"/>
      <c r="Q7" s="7"/>
    </row>
    <row r="8" spans="1:17" s="8" customFormat="1" ht="37.5">
      <c r="A8" s="5"/>
      <c r="B8" s="46">
        <v>5</v>
      </c>
      <c r="C8" s="45" t="s">
        <v>12</v>
      </c>
      <c r="D8" s="6"/>
      <c r="E8" s="36"/>
      <c r="F8" s="36"/>
      <c r="G8" s="36"/>
      <c r="H8" s="36">
        <v>5000</v>
      </c>
      <c r="I8" s="46"/>
      <c r="J8" s="46"/>
      <c r="K8" s="31"/>
      <c r="L8" s="31"/>
      <c r="M8" s="46"/>
      <c r="N8" s="46"/>
      <c r="O8" s="31"/>
      <c r="P8" s="6"/>
      <c r="Q8" s="7"/>
    </row>
    <row r="9" spans="1:17" s="8" customFormat="1" ht="37.5">
      <c r="A9" s="5"/>
      <c r="B9" s="46">
        <v>6</v>
      </c>
      <c r="C9" s="45" t="s">
        <v>13</v>
      </c>
      <c r="D9" s="6"/>
      <c r="E9" s="36"/>
      <c r="F9" s="36"/>
      <c r="G9" s="36"/>
      <c r="H9" s="36">
        <v>5000</v>
      </c>
      <c r="I9" s="46"/>
      <c r="J9" s="46"/>
      <c r="K9" s="31"/>
      <c r="L9" s="31"/>
      <c r="M9" s="46"/>
      <c r="N9" s="46"/>
      <c r="O9" s="31"/>
      <c r="P9" s="6"/>
      <c r="Q9" s="7"/>
    </row>
    <row r="10" spans="1:17" s="8" customFormat="1" ht="37.5">
      <c r="A10" s="5"/>
      <c r="B10" s="46">
        <v>7</v>
      </c>
      <c r="C10" s="45" t="s">
        <v>11</v>
      </c>
      <c r="D10" s="6"/>
      <c r="E10" s="36"/>
      <c r="F10" s="36"/>
      <c r="G10" s="36"/>
      <c r="H10" s="36">
        <v>5000</v>
      </c>
      <c r="I10" s="46"/>
      <c r="J10" s="46"/>
      <c r="K10" s="31"/>
      <c r="L10" s="31"/>
      <c r="M10" s="46"/>
      <c r="N10" s="46"/>
      <c r="O10" s="31"/>
      <c r="P10" s="6"/>
      <c r="Q10" s="7"/>
    </row>
    <row r="11" spans="1:17" s="8" customFormat="1" ht="37.5">
      <c r="A11" s="5"/>
      <c r="B11" s="46">
        <v>8</v>
      </c>
      <c r="C11" s="45" t="s">
        <v>2</v>
      </c>
      <c r="D11" s="6"/>
      <c r="E11" s="36"/>
      <c r="F11" s="36"/>
      <c r="G11" s="36"/>
      <c r="H11" s="36">
        <v>10000</v>
      </c>
      <c r="I11" s="46"/>
      <c r="J11" s="46"/>
      <c r="K11" s="31"/>
      <c r="L11" s="31"/>
      <c r="M11" s="46"/>
      <c r="N11" s="46"/>
      <c r="O11" s="31"/>
      <c r="P11" s="6"/>
      <c r="Q11" s="7"/>
    </row>
    <row r="12" spans="1:17" s="8" customFormat="1" ht="37.5">
      <c r="A12" s="5"/>
      <c r="B12" s="46">
        <v>9</v>
      </c>
      <c r="C12" s="45" t="s">
        <v>3</v>
      </c>
      <c r="D12" s="6"/>
      <c r="E12" s="36"/>
      <c r="F12" s="36"/>
      <c r="G12" s="36"/>
      <c r="H12" s="36">
        <v>5000</v>
      </c>
      <c r="I12" s="46"/>
      <c r="J12" s="46"/>
      <c r="K12" s="31"/>
      <c r="L12" s="31"/>
      <c r="M12" s="46"/>
      <c r="N12" s="46"/>
      <c r="O12" s="31"/>
      <c r="P12" s="6"/>
      <c r="Q12" s="7"/>
    </row>
    <row r="13" spans="1:17" s="8" customFormat="1" ht="37.5">
      <c r="A13" s="5"/>
      <c r="B13" s="41">
        <v>10</v>
      </c>
      <c r="C13" s="40" t="s">
        <v>5</v>
      </c>
      <c r="D13" s="6"/>
      <c r="E13" s="36">
        <f t="shared" si="0"/>
        <v>32440</v>
      </c>
      <c r="F13" s="36"/>
      <c r="G13" s="36">
        <v>32440</v>
      </c>
      <c r="H13" s="36"/>
      <c r="I13" s="41"/>
      <c r="J13" s="41"/>
      <c r="K13" s="31"/>
      <c r="L13" s="31"/>
      <c r="M13" s="41"/>
      <c r="N13" s="41"/>
      <c r="O13" s="31"/>
      <c r="P13" s="6"/>
      <c r="Q13" s="7"/>
    </row>
    <row r="14" spans="1:17" s="8" customFormat="1" ht="37.5">
      <c r="A14" s="5"/>
      <c r="B14" s="41">
        <v>11</v>
      </c>
      <c r="C14" s="40" t="s">
        <v>6</v>
      </c>
      <c r="D14" s="6"/>
      <c r="E14" s="36">
        <f t="shared" si="0"/>
        <v>310289.5</v>
      </c>
      <c r="F14" s="36">
        <v>20289.5</v>
      </c>
      <c r="G14" s="36">
        <v>290000</v>
      </c>
      <c r="H14" s="36">
        <v>5000</v>
      </c>
      <c r="I14" s="41"/>
      <c r="J14" s="41"/>
      <c r="K14" s="31"/>
      <c r="L14" s="31"/>
      <c r="M14" s="41"/>
      <c r="N14" s="41"/>
      <c r="O14" s="31"/>
      <c r="P14" s="6"/>
      <c r="Q14" s="7"/>
    </row>
    <row r="15" spans="1:17" s="8" customFormat="1" ht="32.25" customHeight="1">
      <c r="A15" s="11"/>
      <c r="B15" s="59" t="s">
        <v>1</v>
      </c>
      <c r="C15" s="60"/>
      <c r="D15" s="14">
        <v>540</v>
      </c>
      <c r="E15" s="24">
        <f>SUM(E4:E14)</f>
        <v>436061.2</v>
      </c>
      <c r="F15" s="24">
        <f>SUM(F4:F14)</f>
        <v>113621.2</v>
      </c>
      <c r="G15" s="24">
        <f>SUM(G4:G14)</f>
        <v>322440</v>
      </c>
      <c r="H15" s="24">
        <f>H6+H7+H8+H9+H10+H11+H12+H14</f>
        <v>55000</v>
      </c>
      <c r="I15" s="24"/>
      <c r="J15" s="17"/>
      <c r="K15" s="17"/>
      <c r="L15" s="17"/>
      <c r="M15" s="17"/>
      <c r="N15" s="17"/>
      <c r="O15" s="17"/>
      <c r="P15" s="47" t="s">
        <v>0</v>
      </c>
      <c r="Q15" s="7" t="s">
        <v>0</v>
      </c>
    </row>
    <row r="16" spans="1:17" ht="12.75" customHeight="1">
      <c r="A16" s="1"/>
      <c r="B16" s="1"/>
      <c r="C16" s="1"/>
      <c r="D16" s="1"/>
      <c r="E16" s="1"/>
      <c r="F16" s="1" t="s">
        <v>0</v>
      </c>
      <c r="G16" s="1"/>
      <c r="H16" s="1"/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</row>
  </sheetData>
  <mergeCells count="10">
    <mergeCell ref="B15:C15"/>
    <mergeCell ref="N1:O1"/>
    <mergeCell ref="B2:B3"/>
    <mergeCell ref="C2:C3"/>
    <mergeCell ref="E2:E3"/>
    <mergeCell ref="F2:G2"/>
    <mergeCell ref="I2:I3"/>
    <mergeCell ref="J2:K2"/>
    <mergeCell ref="M2:M3"/>
    <mergeCell ref="N2:O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showGridLines="0" view="pageBreakPreview" topLeftCell="A7" zoomScaleSheetLayoutView="100" workbookViewId="0">
      <selection activeCell="F23" sqref="F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58" t="s">
        <v>39</v>
      </c>
      <c r="M1" s="58"/>
      <c r="N1" s="4"/>
      <c r="O1" s="4"/>
    </row>
    <row r="2" spans="1:15" s="8" customFormat="1" ht="18.75" customHeight="1">
      <c r="A2" s="5"/>
      <c r="B2" s="56" t="s">
        <v>22</v>
      </c>
      <c r="C2" s="56" t="s">
        <v>21</v>
      </c>
      <c r="D2" s="6"/>
      <c r="E2" s="56" t="s">
        <v>26</v>
      </c>
      <c r="F2" s="61" t="s">
        <v>25</v>
      </c>
      <c r="G2" s="62"/>
      <c r="H2" s="56" t="s">
        <v>27</v>
      </c>
      <c r="I2" s="56" t="s">
        <v>25</v>
      </c>
      <c r="J2" s="56"/>
      <c r="K2" s="56" t="s">
        <v>31</v>
      </c>
      <c r="L2" s="56" t="s">
        <v>25</v>
      </c>
      <c r="M2" s="56"/>
      <c r="N2" s="7"/>
      <c r="O2" s="7"/>
    </row>
    <row r="3" spans="1:15" s="8" customFormat="1" ht="225">
      <c r="A3" s="5"/>
      <c r="B3" s="56"/>
      <c r="C3" s="56"/>
      <c r="D3" s="6"/>
      <c r="E3" s="56"/>
      <c r="F3" s="27" t="s">
        <v>41</v>
      </c>
      <c r="G3" s="31" t="s">
        <v>38</v>
      </c>
      <c r="H3" s="56"/>
      <c r="I3" s="27" t="s">
        <v>41</v>
      </c>
      <c r="J3" s="31" t="s">
        <v>38</v>
      </c>
      <c r="K3" s="56"/>
      <c r="L3" s="27" t="s">
        <v>41</v>
      </c>
      <c r="M3" s="31" t="s">
        <v>38</v>
      </c>
      <c r="N3" s="7"/>
      <c r="O3" s="7"/>
    </row>
    <row r="4" spans="1:15" s="8" customFormat="1" ht="37.5">
      <c r="A4" s="5"/>
      <c r="B4" s="34">
        <v>1</v>
      </c>
      <c r="C4" s="33" t="s">
        <v>19</v>
      </c>
      <c r="D4" s="6"/>
      <c r="E4" s="36">
        <f>G4</f>
        <v>893582.06</v>
      </c>
      <c r="F4" s="36"/>
      <c r="G4" s="36">
        <v>893582.06</v>
      </c>
      <c r="H4" s="34"/>
      <c r="I4" s="34"/>
      <c r="J4" s="31"/>
      <c r="K4" s="34"/>
      <c r="L4" s="34"/>
      <c r="M4" s="31"/>
      <c r="N4" s="7"/>
      <c r="O4" s="7"/>
    </row>
    <row r="5" spans="1:15" s="8" customFormat="1" ht="37.5">
      <c r="A5" s="5"/>
      <c r="B5" s="34">
        <v>2</v>
      </c>
      <c r="C5" s="33" t="s">
        <v>18</v>
      </c>
      <c r="D5" s="6"/>
      <c r="E5" s="36">
        <f t="shared" ref="E5:E14" si="0">G5</f>
        <v>310480</v>
      </c>
      <c r="F5" s="36"/>
      <c r="G5" s="36">
        <v>310480</v>
      </c>
      <c r="H5" s="34"/>
      <c r="I5" s="34"/>
      <c r="J5" s="31"/>
      <c r="K5" s="34"/>
      <c r="L5" s="34"/>
      <c r="M5" s="31"/>
      <c r="N5" s="7"/>
      <c r="O5" s="7"/>
    </row>
    <row r="6" spans="1:15" s="8" customFormat="1" ht="37.5">
      <c r="A6" s="5"/>
      <c r="B6" s="34">
        <v>3</v>
      </c>
      <c r="C6" s="33" t="s">
        <v>17</v>
      </c>
      <c r="D6" s="6"/>
      <c r="E6" s="36">
        <f t="shared" si="0"/>
        <v>1083290</v>
      </c>
      <c r="F6" s="36"/>
      <c r="G6" s="36">
        <v>1083290</v>
      </c>
      <c r="H6" s="34"/>
      <c r="I6" s="34"/>
      <c r="J6" s="31"/>
      <c r="K6" s="34"/>
      <c r="L6" s="34"/>
      <c r="M6" s="31"/>
      <c r="N6" s="7"/>
      <c r="O6" s="7"/>
    </row>
    <row r="7" spans="1:15" s="8" customFormat="1" ht="37.5">
      <c r="A7" s="5"/>
      <c r="B7" s="34">
        <v>4</v>
      </c>
      <c r="C7" s="33" t="s">
        <v>16</v>
      </c>
      <c r="D7" s="6"/>
      <c r="E7" s="36">
        <f t="shared" si="0"/>
        <v>516941.03</v>
      </c>
      <c r="F7" s="36"/>
      <c r="G7" s="36">
        <v>516941.03</v>
      </c>
      <c r="H7" s="34"/>
      <c r="I7" s="34"/>
      <c r="J7" s="31"/>
      <c r="K7" s="34"/>
      <c r="L7" s="34"/>
      <c r="M7" s="31"/>
      <c r="N7" s="7"/>
      <c r="O7" s="7"/>
    </row>
    <row r="8" spans="1:15" s="8" customFormat="1" ht="37.5">
      <c r="A8" s="5"/>
      <c r="B8" s="34">
        <v>5</v>
      </c>
      <c r="C8" s="33" t="s">
        <v>14</v>
      </c>
      <c r="D8" s="6"/>
      <c r="E8" s="36">
        <f t="shared" si="0"/>
        <v>1767533.38</v>
      </c>
      <c r="F8" s="36"/>
      <c r="G8" s="36">
        <v>1767533.38</v>
      </c>
      <c r="H8" s="34"/>
      <c r="I8" s="34"/>
      <c r="J8" s="31"/>
      <c r="K8" s="34"/>
      <c r="L8" s="34"/>
      <c r="M8" s="31"/>
      <c r="N8" s="7"/>
      <c r="O8" s="7"/>
    </row>
    <row r="9" spans="1:15" s="8" customFormat="1" ht="37.5">
      <c r="A9" s="5"/>
      <c r="B9" s="34">
        <v>6</v>
      </c>
      <c r="C9" s="33" t="s">
        <v>13</v>
      </c>
      <c r="D9" s="6"/>
      <c r="E9" s="36">
        <f t="shared" si="0"/>
        <v>1006512.68</v>
      </c>
      <c r="F9" s="36"/>
      <c r="G9" s="36">
        <v>1006512.68</v>
      </c>
      <c r="H9" s="34"/>
      <c r="I9" s="34"/>
      <c r="J9" s="31"/>
      <c r="K9" s="34"/>
      <c r="L9" s="34"/>
      <c r="M9" s="31"/>
      <c r="N9" s="7"/>
      <c r="O9" s="7"/>
    </row>
    <row r="10" spans="1:15" s="8" customFormat="1" ht="37.5">
      <c r="A10" s="5"/>
      <c r="B10" s="34">
        <v>7</v>
      </c>
      <c r="C10" s="33" t="s">
        <v>9</v>
      </c>
      <c r="D10" s="6"/>
      <c r="E10" s="36">
        <f t="shared" si="0"/>
        <v>91800</v>
      </c>
      <c r="F10" s="36"/>
      <c r="G10" s="36">
        <v>91800</v>
      </c>
      <c r="H10" s="34"/>
      <c r="I10" s="34"/>
      <c r="J10" s="31"/>
      <c r="K10" s="34"/>
      <c r="L10" s="34"/>
      <c r="M10" s="31"/>
      <c r="N10" s="7"/>
      <c r="O10" s="7"/>
    </row>
    <row r="11" spans="1:15" s="8" customFormat="1" ht="37.5">
      <c r="A11" s="5"/>
      <c r="B11" s="34">
        <v>8</v>
      </c>
      <c r="C11" s="33" t="s">
        <v>8</v>
      </c>
      <c r="D11" s="6"/>
      <c r="E11" s="36">
        <f t="shared" si="0"/>
        <v>775496.99</v>
      </c>
      <c r="F11" s="36"/>
      <c r="G11" s="36">
        <v>775496.99</v>
      </c>
      <c r="H11" s="34"/>
      <c r="I11" s="34"/>
      <c r="J11" s="31"/>
      <c r="K11" s="34"/>
      <c r="L11" s="34"/>
      <c r="M11" s="31"/>
      <c r="N11" s="7"/>
      <c r="O11" s="7"/>
    </row>
    <row r="12" spans="1:15" s="8" customFormat="1" ht="37.5">
      <c r="A12" s="5"/>
      <c r="B12" s="34">
        <v>9</v>
      </c>
      <c r="C12" s="33" t="s">
        <v>5</v>
      </c>
      <c r="D12" s="6"/>
      <c r="E12" s="36">
        <f t="shared" si="0"/>
        <v>304064</v>
      </c>
      <c r="F12" s="36"/>
      <c r="G12" s="36">
        <v>304064</v>
      </c>
      <c r="H12" s="34"/>
      <c r="I12" s="34"/>
      <c r="J12" s="31"/>
      <c r="K12" s="34"/>
      <c r="L12" s="34"/>
      <c r="M12" s="31"/>
      <c r="N12" s="7"/>
      <c r="O12" s="7"/>
    </row>
    <row r="13" spans="1:15" s="8" customFormat="1" ht="37.5">
      <c r="A13" s="5"/>
      <c r="B13" s="34">
        <v>10</v>
      </c>
      <c r="C13" s="33" t="s">
        <v>4</v>
      </c>
      <c r="D13" s="6"/>
      <c r="E13" s="36">
        <f t="shared" si="0"/>
        <v>30000</v>
      </c>
      <c r="F13" s="36"/>
      <c r="G13" s="36">
        <v>30000</v>
      </c>
      <c r="H13" s="34"/>
      <c r="I13" s="34"/>
      <c r="J13" s="31"/>
      <c r="K13" s="34"/>
      <c r="L13" s="34"/>
      <c r="M13" s="31"/>
      <c r="N13" s="7"/>
      <c r="O13" s="7"/>
    </row>
    <row r="14" spans="1:15" s="8" customFormat="1" ht="37.5">
      <c r="A14" s="5"/>
      <c r="B14" s="34">
        <v>11</v>
      </c>
      <c r="C14" s="33" t="s">
        <v>3</v>
      </c>
      <c r="D14" s="6"/>
      <c r="E14" s="36">
        <f t="shared" si="0"/>
        <v>2581721.54</v>
      </c>
      <c r="F14" s="36"/>
      <c r="G14" s="36">
        <v>2581721.54</v>
      </c>
      <c r="H14" s="34"/>
      <c r="I14" s="34"/>
      <c r="J14" s="31"/>
      <c r="K14" s="34"/>
      <c r="L14" s="34"/>
      <c r="M14" s="31"/>
      <c r="N14" s="7"/>
      <c r="O14" s="7"/>
    </row>
    <row r="15" spans="1:15" s="8" customFormat="1" ht="37.5">
      <c r="A15" s="5"/>
      <c r="B15" s="35">
        <v>12</v>
      </c>
      <c r="C15" s="38" t="s">
        <v>42</v>
      </c>
      <c r="D15" s="6"/>
      <c r="E15" s="36">
        <f>F15</f>
        <v>10000000</v>
      </c>
      <c r="F15" s="36">
        <v>10000000</v>
      </c>
      <c r="G15" s="36"/>
      <c r="H15" s="35"/>
      <c r="I15" s="35"/>
      <c r="J15" s="31"/>
      <c r="K15" s="35"/>
      <c r="L15" s="35"/>
      <c r="M15" s="31"/>
      <c r="N15" s="7"/>
      <c r="O15" s="7"/>
    </row>
    <row r="16" spans="1:15" s="8" customFormat="1" ht="18.75">
      <c r="A16" s="9"/>
      <c r="B16" s="12">
        <v>13</v>
      </c>
      <c r="C16" s="29" t="s">
        <v>37</v>
      </c>
      <c r="D16" s="13">
        <v>540</v>
      </c>
      <c r="E16" s="36">
        <f>F16+G16</f>
        <v>13814678.32</v>
      </c>
      <c r="F16" s="24">
        <v>11400000</v>
      </c>
      <c r="G16" s="24">
        <v>2414678.3199999998</v>
      </c>
      <c r="H16" s="16"/>
      <c r="I16" s="24"/>
      <c r="J16" s="24"/>
      <c r="K16" s="16"/>
      <c r="L16" s="24"/>
      <c r="M16" s="24"/>
      <c r="N16" s="7" t="s">
        <v>0</v>
      </c>
      <c r="O16" s="7" t="s">
        <v>0</v>
      </c>
    </row>
    <row r="17" spans="1:15" s="8" customFormat="1" ht="32.25" customHeight="1">
      <c r="A17" s="11"/>
      <c r="B17" s="55" t="s">
        <v>1</v>
      </c>
      <c r="C17" s="55"/>
      <c r="D17" s="14">
        <v>540</v>
      </c>
      <c r="E17" s="24">
        <f>SUM(E4:E16)</f>
        <v>33176100</v>
      </c>
      <c r="F17" s="24">
        <f>F15+F16</f>
        <v>21400000</v>
      </c>
      <c r="G17" s="24">
        <f>SUM(G4:G16)</f>
        <v>11776100</v>
      </c>
      <c r="H17" s="24"/>
      <c r="I17" s="17"/>
      <c r="J17" s="17"/>
      <c r="K17" s="17"/>
      <c r="L17" s="17"/>
      <c r="M17" s="17"/>
      <c r="N17" s="25" t="s">
        <v>0</v>
      </c>
      <c r="O17" s="7" t="s">
        <v>0</v>
      </c>
    </row>
    <row r="18" spans="1:15" ht="12.75" customHeight="1">
      <c r="A18" s="1"/>
      <c r="B18" s="1"/>
      <c r="C18" s="1"/>
      <c r="D18" s="1"/>
      <c r="E18" s="1"/>
      <c r="F18" s="1" t="s">
        <v>0</v>
      </c>
      <c r="G18" s="1"/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/>
      <c r="N18" s="1" t="s">
        <v>0</v>
      </c>
      <c r="O18" s="1" t="s">
        <v>0</v>
      </c>
    </row>
  </sheetData>
  <mergeCells count="10">
    <mergeCell ref="B17:C17"/>
    <mergeCell ref="L1:M1"/>
    <mergeCell ref="B2:B3"/>
    <mergeCell ref="C2:C3"/>
    <mergeCell ref="E2:E3"/>
    <mergeCell ref="H2:H3"/>
    <mergeCell ref="I2:J2"/>
    <mergeCell ref="K2:K3"/>
    <mergeCell ref="L2:M2"/>
    <mergeCell ref="F2:G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№11 </vt:lpstr>
      <vt:lpstr>Таблица 2</vt:lpstr>
      <vt:lpstr>Таблица 4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2025-02-28T11:17:07Z</cp:lastPrinted>
  <dcterms:created xsi:type="dcterms:W3CDTF">2017-10-30T13:20:53Z</dcterms:created>
  <dcterms:modified xsi:type="dcterms:W3CDTF">2025-04-22T04:37:13Z</dcterms:modified>
</cp:coreProperties>
</file>