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20.07.2018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Print_Titles" localSheetId="0">'Приложение №5 Табл.№5'!$E:$N,'Приложение №5 Табл.№5'!$15:$15</definedName>
  </definedNames>
  <calcPr calcId="152511"/>
</workbook>
</file>

<file path=xl/calcChain.xml><?xml version="1.0" encoding="utf-8"?>
<calcChain xmlns="http://schemas.openxmlformats.org/spreadsheetml/2006/main">
  <c r="J30" i="2" l="1"/>
  <c r="H16" i="2" l="1"/>
  <c r="J53" i="2"/>
  <c r="H53" i="2"/>
  <c r="H36" i="2"/>
  <c r="I36" i="2"/>
  <c r="J36" i="2"/>
  <c r="J45" i="2" l="1"/>
  <c r="J39" i="2" l="1"/>
  <c r="H25" i="2" l="1"/>
  <c r="H30" i="2" l="1"/>
  <c r="N16" i="2" l="1"/>
  <c r="N30" i="2"/>
  <c r="N39" i="2"/>
  <c r="N61" i="2" s="1"/>
  <c r="N48" i="2"/>
  <c r="M48" i="2"/>
  <c r="M45" i="2"/>
  <c r="M39" i="2"/>
  <c r="M30" i="2"/>
  <c r="M16" i="2"/>
  <c r="L16" i="2"/>
  <c r="L61" i="2" s="1"/>
  <c r="L30" i="2"/>
  <c r="L39" i="2"/>
  <c r="L48" i="2"/>
  <c r="K48" i="2"/>
  <c r="K45" i="2"/>
  <c r="K39" i="2"/>
  <c r="K30" i="2"/>
  <c r="K16" i="2"/>
  <c r="K61" i="2" s="1"/>
  <c r="M61" i="2" l="1"/>
  <c r="H57" i="2"/>
  <c r="J48" i="2" l="1"/>
  <c r="H48" i="2"/>
  <c r="J16" i="2"/>
  <c r="J27" i="2"/>
  <c r="I27" i="2"/>
  <c r="H27" i="2"/>
  <c r="J61" i="2" l="1"/>
  <c r="H39" i="2" l="1"/>
  <c r="H45" i="2"/>
  <c r="I16" i="2"/>
  <c r="I61" i="2" s="1"/>
  <c r="H61" i="2" l="1"/>
</calcChain>
</file>

<file path=xl/sharedStrings.xml><?xml version="1.0" encoding="utf-8"?>
<sst xmlns="http://schemas.openxmlformats.org/spreadsheetml/2006/main" count="119" uniqueCount="66">
  <si>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</si>
  <si>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</si>
  <si>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</si>
  <si>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/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</si>
  <si>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</si>
  <si>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</si>
  <si>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</si>
  <si>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</si>
  <si>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</si>
  <si>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</si>
  <si>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</si>
  <si>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</si>
  <si>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</si>
  <si>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 xml:space="preserve">Культура, кинематография 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</si>
  <si>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</si>
  <si>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</si>
  <si>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</si>
  <si>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</si>
  <si>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</si>
  <si>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</si>
  <si>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</si>
  <si>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</si>
  <si>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</si>
  <si>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</si>
  <si>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</si>
  <si>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</si>
  <si>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</si>
  <si>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</si>
  <si>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</si>
  <si>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</si>
  <si>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</si>
  <si>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</si>
  <si>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</si>
  <si>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</si>
  <si>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</si>
  <si>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</si>
  <si>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</si>
  <si>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</si>
  <si>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</si>
  <si>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</si>
  <si>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</si>
  <si>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</si>
  <si>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</si>
  <si>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</si>
  <si>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</si>
  <si>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</si>
  <si>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</si>
  <si>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</si>
  <si>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</si>
  <si>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2019 год</t>
  </si>
  <si>
    <t>2018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</si>
  <si>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</si>
  <si>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</si>
  <si>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</si>
  <si>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2019 и 2020 годов"</t>
  </si>
  <si>
    <t>к Решению Совета Тарского муниципального района</t>
  </si>
  <si>
    <t>Приложение № 5</t>
  </si>
  <si>
    <t>"О  бюджете Тарского муниципального района на 2018 год</t>
  </si>
  <si>
    <t xml:space="preserve">Распределение
бюджетных ассигнований районного бюджета по разделам и подразделам классификации расходов бюджетов на 2018 год и на плановый период 2019 и 2020 годов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</si>
  <si>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</si>
  <si>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</si>
  <si>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Иные дотации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</si>
  <si>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</si>
  <si>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Прочие межбюджетные трансферты общего характера</t>
  </si>
  <si>
    <t>Приложение №3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</si>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</sst>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#,##0.00;;"/>
    <numFmt numFmtId="166" formatCode="0000"/>
  </numFmts>
  <fonts count="8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1" fillId="0" borderId="6" xfId="1" applyBorder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5" xfId="1" applyFont="1" applyFill="1" applyBorder="1" applyProtection="1">
      <protection hidden="1"/>
    </xf>
    <xf numFmtId="0" fontId="1" fillId="0" borderId="9" xfId="1" applyNumberFormat="1" applyFont="1" applyFill="1" applyBorder="1" applyProtection="1">
      <protection hidden="1"/>
    </xf>
    <xf numFmtId="0" fontId="4" fillId="0" borderId="9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center" vertical="center"/>
      <protection hidden="1"/>
    </xf>
    <xf numFmtId="165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right" vertical="center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Border="1" applyProtection="1"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7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1" fillId="0" borderId="0" xfId="1" applyFont="1" applyAlignment="1" applyProtection="1">
      <alignment horizontal="right" wrapText="1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10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showGridLines="0" tabSelected="1" topLeftCell="F44" workbookViewId="0">
      <selection activeCell="J54" sqref="J54"/>
    </sheetView>
  </sheetViews>
  <sheetFormatPr defaultColWidth="11.7109375" defaultRowHeight="18.75" x14ac:dyDescent="0.3"/>
  <cols>
    <col min="1" max="4" width="0" style="1" hidden="1" customWidth="1"/>
    <col min="5" max="5" width="54" style="1" customWidth="1"/>
    <col min="6" max="6" width="10.85546875" style="1" customWidth="1"/>
    <col min="7" max="7" width="13.5703125" style="1" customWidth="1"/>
    <col min="8" max="8" width="20" style="1" customWidth="1"/>
    <col min="9" max="9" width="0" style="1" hidden="1" customWidth="1"/>
    <col min="10" max="14" width="20" style="1" customWidth="1"/>
    <col min="15" max="15" width="0" style="1" hidden="1" customWidth="1"/>
    <col min="16" max="256" width="11.7109375" style="1" customWidth="1"/>
    <col min="257" max="16384" width="11.7109375" style="1"/>
  </cols>
  <sheetData>
    <row r="1" spans="1:15" ht="409.6" hidden="1" customHeight="1" x14ac:dyDescent="0.3">
      <c r="A1" s="33"/>
      <c r="B1" s="33"/>
      <c r="C1" s="33"/>
      <c r="D1" s="33"/>
      <c r="E1" s="33"/>
      <c r="F1" s="33"/>
      <c r="G1" s="30"/>
      <c r="H1" s="35"/>
      <c r="I1" s="30"/>
      <c r="J1" s="30"/>
      <c r="K1" s="30"/>
      <c r="L1" s="30"/>
      <c r="M1" s="2"/>
      <c r="N1" s="2"/>
      <c r="O1" s="2"/>
    </row>
    <row r="2" spans="1:15" ht="25.5" customHeight="1" x14ac:dyDescent="0.3">
      <c r="A2" s="33"/>
      <c r="B2" s="33"/>
      <c r="C2" s="33"/>
      <c r="D2" s="33"/>
      <c r="E2" s="33"/>
      <c r="F2" s="33"/>
      <c r="G2" s="30"/>
      <c r="H2" s="35"/>
      <c r="I2" s="30"/>
      <c r="J2" s="30"/>
      <c r="K2" s="30"/>
      <c r="L2" s="50" t="s">
        <v>64</v>
      </c>
      <c r="M2" s="51"/>
      <c r="N2" s="51"/>
      <c r="O2" s="2"/>
    </row>
    <row r="3" spans="1:15" ht="114" customHeight="1" x14ac:dyDescent="0.3">
      <c r="A3" s="33"/>
      <c r="B3" s="33"/>
      <c r="C3" s="33"/>
      <c r="D3" s="33"/>
      <c r="E3" s="33"/>
      <c r="F3" s="33"/>
      <c r="G3" s="30"/>
      <c r="H3" s="35"/>
      <c r="I3" s="30"/>
      <c r="J3" s="30"/>
      <c r="K3" s="30"/>
      <c r="L3" s="52" t="s">
        <v>62</v>
      </c>
      <c r="M3" s="51"/>
      <c r="N3" s="51"/>
      <c r="O3" s="2"/>
    </row>
    <row r="4" spans="1:15" ht="16.5" customHeight="1" x14ac:dyDescent="0.3">
      <c r="A4" s="33"/>
      <c r="B4" s="33"/>
      <c r="C4" s="33"/>
      <c r="D4" s="33"/>
      <c r="E4" s="34"/>
      <c r="F4" s="34"/>
      <c r="G4" s="34"/>
      <c r="H4" s="34"/>
      <c r="I4" s="30"/>
      <c r="J4" s="2"/>
      <c r="K4" s="30"/>
      <c r="L4" s="30"/>
      <c r="M4" s="2"/>
      <c r="N4" s="29" t="s">
        <v>56</v>
      </c>
      <c r="O4" s="2"/>
    </row>
    <row r="5" spans="1:15" ht="16.5" customHeight="1" x14ac:dyDescent="0.3">
      <c r="A5" s="33"/>
      <c r="B5" s="33"/>
      <c r="C5" s="33"/>
      <c r="D5" s="33"/>
      <c r="E5" s="34"/>
      <c r="F5" s="29"/>
      <c r="G5" s="29"/>
      <c r="H5" s="29"/>
      <c r="I5" s="31"/>
      <c r="J5" s="2"/>
      <c r="K5" s="30"/>
      <c r="L5" s="30"/>
      <c r="M5" s="2"/>
      <c r="N5" s="29" t="s">
        <v>55</v>
      </c>
      <c r="O5" s="2"/>
    </row>
    <row r="6" spans="1:15" ht="16.5" customHeight="1" x14ac:dyDescent="0.3">
      <c r="A6" s="33"/>
      <c r="B6" s="33"/>
      <c r="C6" s="33"/>
      <c r="D6" s="33"/>
      <c r="E6" s="34"/>
      <c r="F6" s="34"/>
      <c r="G6" s="34"/>
      <c r="H6" s="34"/>
      <c r="I6" s="31"/>
      <c r="J6" s="2"/>
      <c r="K6" s="30"/>
      <c r="L6" s="30"/>
      <c r="M6" s="2"/>
      <c r="N6" s="40" t="s">
        <v>57</v>
      </c>
      <c r="O6" s="2"/>
    </row>
    <row r="7" spans="1:15" ht="15" customHeight="1" x14ac:dyDescent="0.3">
      <c r="A7" s="33"/>
      <c r="B7" s="33"/>
      <c r="C7" s="33"/>
      <c r="D7" s="33"/>
      <c r="E7" s="33"/>
      <c r="F7" s="33"/>
      <c r="G7" s="31"/>
      <c r="H7" s="32"/>
      <c r="I7" s="31"/>
      <c r="J7" s="30"/>
      <c r="K7" s="30"/>
      <c r="L7" s="30"/>
      <c r="M7" s="2"/>
      <c r="N7" s="29" t="s">
        <v>54</v>
      </c>
      <c r="O7" s="2"/>
    </row>
    <row r="8" spans="1:15" ht="14.25" customHeight="1" x14ac:dyDescent="0.3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2"/>
    </row>
    <row r="9" spans="1:15" ht="60" customHeight="1" x14ac:dyDescent="0.3">
      <c r="A9" s="63" t="s">
        <v>58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2"/>
    </row>
    <row r="10" spans="1:15" ht="19.5" customHeight="1" x14ac:dyDescent="0.3">
      <c r="A10" s="28"/>
      <c r="B10" s="28"/>
      <c r="C10" s="28"/>
      <c r="D10" s="28"/>
      <c r="E10" s="56"/>
      <c r="F10" s="56"/>
      <c r="G10" s="56"/>
      <c r="H10" s="56"/>
      <c r="I10" s="56"/>
      <c r="J10" s="56"/>
      <c r="K10" s="27"/>
      <c r="L10" s="27"/>
      <c r="M10" s="27"/>
      <c r="N10" s="27"/>
      <c r="O10" s="2"/>
    </row>
    <row r="11" spans="1:15" ht="16.5" customHeight="1" x14ac:dyDescent="0.3">
      <c r="A11" s="26"/>
      <c r="B11" s="26"/>
      <c r="C11" s="26"/>
      <c r="D11" s="25"/>
      <c r="E11" s="57" t="s">
        <v>53</v>
      </c>
      <c r="F11" s="60" t="s">
        <v>52</v>
      </c>
      <c r="G11" s="57"/>
      <c r="H11" s="60" t="s">
        <v>51</v>
      </c>
      <c r="I11" s="60"/>
      <c r="J11" s="60"/>
      <c r="K11" s="66"/>
      <c r="L11" s="66"/>
      <c r="M11" s="66"/>
      <c r="N11" s="66"/>
      <c r="O11" s="2"/>
    </row>
    <row r="12" spans="1:15" ht="29.25" customHeight="1" x14ac:dyDescent="0.3">
      <c r="A12" s="24"/>
      <c r="B12" s="24"/>
      <c r="C12" s="24"/>
      <c r="D12" s="23"/>
      <c r="E12" s="58"/>
      <c r="F12" s="61"/>
      <c r="G12" s="58"/>
      <c r="H12" s="60" t="s">
        <v>50</v>
      </c>
      <c r="I12" s="60"/>
      <c r="J12" s="57"/>
      <c r="K12" s="64" t="s">
        <v>49</v>
      </c>
      <c r="L12" s="65"/>
      <c r="M12" s="64" t="s">
        <v>48</v>
      </c>
      <c r="N12" s="64"/>
      <c r="O12" s="2"/>
    </row>
    <row r="13" spans="1:15" ht="39" customHeight="1" x14ac:dyDescent="0.3">
      <c r="A13" s="24"/>
      <c r="B13" s="24"/>
      <c r="C13" s="24"/>
      <c r="D13" s="23"/>
      <c r="E13" s="58"/>
      <c r="F13" s="61"/>
      <c r="G13" s="58"/>
      <c r="H13" s="61" t="s">
        <v>47</v>
      </c>
      <c r="I13" s="14"/>
      <c r="J13" s="58" t="s">
        <v>46</v>
      </c>
      <c r="K13" s="67" t="s">
        <v>47</v>
      </c>
      <c r="L13" s="60" t="s">
        <v>46</v>
      </c>
      <c r="M13" s="69" t="s">
        <v>47</v>
      </c>
      <c r="N13" s="60" t="s">
        <v>46</v>
      </c>
      <c r="O13" s="2"/>
    </row>
    <row r="14" spans="1:15" ht="63.75" customHeight="1" x14ac:dyDescent="0.3">
      <c r="A14" s="7"/>
      <c r="B14" s="22" t="s">
        <v>45</v>
      </c>
      <c r="C14" s="22" t="s">
        <v>44</v>
      </c>
      <c r="D14" s="21"/>
      <c r="E14" s="59"/>
      <c r="F14" s="20" t="s">
        <v>43</v>
      </c>
      <c r="G14" s="19" t="s">
        <v>42</v>
      </c>
      <c r="H14" s="59"/>
      <c r="I14" s="14"/>
      <c r="J14" s="62"/>
      <c r="K14" s="68"/>
      <c r="L14" s="59"/>
      <c r="M14" s="70"/>
      <c r="N14" s="59"/>
      <c r="O14" s="2"/>
    </row>
    <row r="15" spans="1:15" x14ac:dyDescent="0.3">
      <c r="A15" s="7"/>
      <c r="B15" s="18"/>
      <c r="C15" s="18"/>
      <c r="D15" s="17"/>
      <c r="E15" s="14">
        <v>1</v>
      </c>
      <c r="F15" s="16">
        <v>2</v>
      </c>
      <c r="G15" s="15">
        <v>3</v>
      </c>
      <c r="H15" s="14">
        <v>4</v>
      </c>
      <c r="I15" s="13">
        <v>5</v>
      </c>
      <c r="J15" s="3">
        <v>5</v>
      </c>
      <c r="K15" s="12">
        <v>6</v>
      </c>
      <c r="L15" s="3">
        <v>7</v>
      </c>
      <c r="M15" s="3">
        <v>8</v>
      </c>
      <c r="N15" s="3">
        <v>9</v>
      </c>
      <c r="O15" s="2"/>
    </row>
    <row r="16" spans="1:15" x14ac:dyDescent="0.3">
      <c r="A16" s="7"/>
      <c r="B16" s="53">
        <v>100</v>
      </c>
      <c r="C16" s="53"/>
      <c r="D16" s="54"/>
      <c r="E16" s="10" t="s">
        <v>41</v>
      </c>
      <c r="F16" s="9">
        <v>1</v>
      </c>
      <c r="G16" s="9">
        <v>0</v>
      </c>
      <c r="H16" s="36">
        <f>H17+H18+H19+H20+H21+H23+H24+H22</f>
        <v>63344438.710000001</v>
      </c>
      <c r="I16" s="36">
        <f t="shared" ref="I16" si="0">I17+I18+I19+I20+I21+I23+I24</f>
        <v>0</v>
      </c>
      <c r="J16" s="36">
        <f>J19+J20+J21+J24</f>
        <v>3491565.7100000004</v>
      </c>
      <c r="K16" s="38">
        <f>K17+K18+K19+K20+K21+K23+K24</f>
        <v>54837683.900000006</v>
      </c>
      <c r="L16" s="38">
        <f>L19+L20+L21+L24</f>
        <v>3447051.43</v>
      </c>
      <c r="M16" s="38">
        <f>M17+M18+M19+M20+M21+M24</f>
        <v>52947066.960000008</v>
      </c>
      <c r="N16" s="36">
        <f>N19+N20+N21+N24</f>
        <v>1736406.33</v>
      </c>
      <c r="O16" s="8"/>
    </row>
    <row r="17" spans="1:15" ht="56.25" x14ac:dyDescent="0.3">
      <c r="A17" s="7"/>
      <c r="B17" s="11"/>
      <c r="C17" s="53">
        <v>102</v>
      </c>
      <c r="D17" s="54"/>
      <c r="E17" s="10" t="s">
        <v>40</v>
      </c>
      <c r="F17" s="9">
        <v>1</v>
      </c>
      <c r="G17" s="9">
        <v>2</v>
      </c>
      <c r="H17" s="36">
        <v>1956791.86</v>
      </c>
      <c r="I17" s="37"/>
      <c r="J17" s="38"/>
      <c r="K17" s="38">
        <v>1948291.86</v>
      </c>
      <c r="L17" s="38" t="s">
        <v>3</v>
      </c>
      <c r="M17" s="38">
        <v>1948291.86</v>
      </c>
      <c r="N17" s="36" t="s">
        <v>3</v>
      </c>
      <c r="O17" s="8"/>
    </row>
    <row r="18" spans="1:15" ht="93.75" x14ac:dyDescent="0.3">
      <c r="A18" s="7"/>
      <c r="B18" s="11"/>
      <c r="C18" s="53">
        <v>103</v>
      </c>
      <c r="D18" s="54"/>
      <c r="E18" s="10" t="s">
        <v>39</v>
      </c>
      <c r="F18" s="9">
        <v>1</v>
      </c>
      <c r="G18" s="9">
        <v>3</v>
      </c>
      <c r="H18" s="36">
        <v>527375.68999999994</v>
      </c>
      <c r="I18" s="37"/>
      <c r="J18" s="38"/>
      <c r="K18" s="38">
        <v>431474.19</v>
      </c>
      <c r="L18" s="38" t="s">
        <v>3</v>
      </c>
      <c r="M18" s="38">
        <v>436474.19</v>
      </c>
      <c r="N18" s="36" t="s">
        <v>3</v>
      </c>
      <c r="O18" s="8"/>
    </row>
    <row r="19" spans="1:15" ht="93.75" x14ac:dyDescent="0.3">
      <c r="A19" s="7"/>
      <c r="B19" s="11"/>
      <c r="C19" s="53">
        <v>104</v>
      </c>
      <c r="D19" s="54"/>
      <c r="E19" s="10" t="s">
        <v>38</v>
      </c>
      <c r="F19" s="9">
        <v>1</v>
      </c>
      <c r="G19" s="9">
        <v>4</v>
      </c>
      <c r="H19" s="36">
        <v>22716205.75</v>
      </c>
      <c r="I19" s="37"/>
      <c r="J19" s="38">
        <v>2000</v>
      </c>
      <c r="K19" s="38">
        <v>20878286.75</v>
      </c>
      <c r="L19" s="38">
        <v>1000</v>
      </c>
      <c r="M19" s="38">
        <v>21155980.75</v>
      </c>
      <c r="N19" s="36">
        <v>1000</v>
      </c>
      <c r="O19" s="8"/>
    </row>
    <row r="20" spans="1:15" x14ac:dyDescent="0.3">
      <c r="A20" s="7"/>
      <c r="B20" s="11"/>
      <c r="C20" s="53">
        <v>105</v>
      </c>
      <c r="D20" s="54"/>
      <c r="E20" s="10" t="s">
        <v>37</v>
      </c>
      <c r="F20" s="9">
        <v>1</v>
      </c>
      <c r="G20" s="9">
        <v>5</v>
      </c>
      <c r="H20" s="36">
        <v>62617.89</v>
      </c>
      <c r="I20" s="37"/>
      <c r="J20" s="38">
        <v>62617.89</v>
      </c>
      <c r="K20" s="38">
        <v>214.71</v>
      </c>
      <c r="L20" s="38">
        <v>214.71</v>
      </c>
      <c r="M20" s="38">
        <v>346.5</v>
      </c>
      <c r="N20" s="36">
        <v>346.5</v>
      </c>
      <c r="O20" s="8"/>
    </row>
    <row r="21" spans="1:15" ht="75" x14ac:dyDescent="0.3">
      <c r="A21" s="7"/>
      <c r="B21" s="11"/>
      <c r="C21" s="53">
        <v>106</v>
      </c>
      <c r="D21" s="54"/>
      <c r="E21" s="10" t="s">
        <v>36</v>
      </c>
      <c r="F21" s="9">
        <v>1</v>
      </c>
      <c r="G21" s="9">
        <v>6</v>
      </c>
      <c r="H21" s="36">
        <v>13918858.15</v>
      </c>
      <c r="I21" s="37"/>
      <c r="J21" s="38">
        <v>3095486.72</v>
      </c>
      <c r="K21" s="38">
        <v>12897231.15</v>
      </c>
      <c r="L21" s="38">
        <v>3124026.72</v>
      </c>
      <c r="M21" s="38">
        <v>11186165.15</v>
      </c>
      <c r="N21" s="36">
        <v>1411626.72</v>
      </c>
      <c r="O21" s="8"/>
    </row>
    <row r="22" spans="1:15" ht="37.5" x14ac:dyDescent="0.3">
      <c r="A22" s="7"/>
      <c r="B22" s="49"/>
      <c r="C22" s="48"/>
      <c r="D22" s="49"/>
      <c r="E22" s="10" t="s">
        <v>65</v>
      </c>
      <c r="F22" s="9">
        <v>1</v>
      </c>
      <c r="G22" s="9">
        <v>7</v>
      </c>
      <c r="H22" s="36">
        <v>98373.5</v>
      </c>
      <c r="I22" s="37"/>
      <c r="J22" s="38"/>
      <c r="K22" s="38"/>
      <c r="L22" s="38"/>
      <c r="M22" s="38"/>
      <c r="N22" s="36"/>
      <c r="O22" s="8"/>
    </row>
    <row r="23" spans="1:15" x14ac:dyDescent="0.3">
      <c r="A23" s="7"/>
      <c r="B23" s="11"/>
      <c r="C23" s="53">
        <v>111</v>
      </c>
      <c r="D23" s="54"/>
      <c r="E23" s="10" t="s">
        <v>35</v>
      </c>
      <c r="F23" s="9">
        <v>1</v>
      </c>
      <c r="G23" s="9">
        <v>11</v>
      </c>
      <c r="H23" s="36">
        <v>817216.66</v>
      </c>
      <c r="I23" s="37"/>
      <c r="J23" s="38"/>
      <c r="K23" s="38">
        <v>497190</v>
      </c>
      <c r="L23" s="38" t="s">
        <v>3</v>
      </c>
      <c r="M23" s="38">
        <v>0</v>
      </c>
      <c r="N23" s="36" t="s">
        <v>3</v>
      </c>
      <c r="O23" s="8"/>
    </row>
    <row r="24" spans="1:15" x14ac:dyDescent="0.3">
      <c r="A24" s="7"/>
      <c r="B24" s="11"/>
      <c r="C24" s="53">
        <v>113</v>
      </c>
      <c r="D24" s="54"/>
      <c r="E24" s="10" t="s">
        <v>34</v>
      </c>
      <c r="F24" s="9">
        <v>1</v>
      </c>
      <c r="G24" s="9">
        <v>13</v>
      </c>
      <c r="H24" s="36">
        <v>23246999.210000001</v>
      </c>
      <c r="I24" s="37"/>
      <c r="J24" s="38">
        <v>331461.09999999998</v>
      </c>
      <c r="K24" s="38">
        <v>18184995.239999998</v>
      </c>
      <c r="L24" s="38">
        <v>321810</v>
      </c>
      <c r="M24" s="38">
        <v>18219808.510000002</v>
      </c>
      <c r="N24" s="36">
        <v>323433.11</v>
      </c>
      <c r="O24" s="8"/>
    </row>
    <row r="25" spans="1:15" x14ac:dyDescent="0.3">
      <c r="A25" s="7"/>
      <c r="B25" s="53">
        <v>200</v>
      </c>
      <c r="C25" s="53"/>
      <c r="D25" s="54"/>
      <c r="E25" s="10" t="s">
        <v>33</v>
      </c>
      <c r="F25" s="9">
        <v>2</v>
      </c>
      <c r="G25" s="9">
        <v>0</v>
      </c>
      <c r="H25" s="36">
        <f>H26</f>
        <v>451277</v>
      </c>
      <c r="I25" s="37"/>
      <c r="J25" s="38"/>
      <c r="K25" s="38">
        <v>0</v>
      </c>
      <c r="L25" s="38" t="s">
        <v>3</v>
      </c>
      <c r="M25" s="38">
        <v>0</v>
      </c>
      <c r="N25" s="36" t="s">
        <v>3</v>
      </c>
      <c r="O25" s="8"/>
    </row>
    <row r="26" spans="1:15" x14ac:dyDescent="0.3">
      <c r="A26" s="7"/>
      <c r="B26" s="11"/>
      <c r="C26" s="53">
        <v>204</v>
      </c>
      <c r="D26" s="54"/>
      <c r="E26" s="10" t="s">
        <v>32</v>
      </c>
      <c r="F26" s="9">
        <v>2</v>
      </c>
      <c r="G26" s="9">
        <v>4</v>
      </c>
      <c r="H26" s="36">
        <v>451277</v>
      </c>
      <c r="I26" s="37"/>
      <c r="J26" s="38"/>
      <c r="K26" s="38">
        <v>0</v>
      </c>
      <c r="L26" s="38" t="s">
        <v>3</v>
      </c>
      <c r="M26" s="38">
        <v>0</v>
      </c>
      <c r="N26" s="36" t="s">
        <v>3</v>
      </c>
      <c r="O26" s="8"/>
    </row>
    <row r="27" spans="1:15" ht="37.5" x14ac:dyDescent="0.3">
      <c r="A27" s="7"/>
      <c r="B27" s="53">
        <v>300</v>
      </c>
      <c r="C27" s="53"/>
      <c r="D27" s="54"/>
      <c r="E27" s="10" t="s">
        <v>31</v>
      </c>
      <c r="F27" s="9">
        <v>3</v>
      </c>
      <c r="G27" s="9">
        <v>0</v>
      </c>
      <c r="H27" s="36">
        <f>H28+H29</f>
        <v>460000</v>
      </c>
      <c r="I27" s="36">
        <f t="shared" ref="I27" si="1">I28+I29</f>
        <v>0</v>
      </c>
      <c r="J27" s="36">
        <f>J29</f>
        <v>385000</v>
      </c>
      <c r="K27" s="38">
        <v>0</v>
      </c>
      <c r="L27" s="38" t="s">
        <v>3</v>
      </c>
      <c r="M27" s="38">
        <v>0</v>
      </c>
      <c r="N27" s="36" t="s">
        <v>3</v>
      </c>
      <c r="O27" s="8"/>
    </row>
    <row r="28" spans="1:15" ht="75" x14ac:dyDescent="0.3">
      <c r="A28" s="7"/>
      <c r="B28" s="11"/>
      <c r="C28" s="53">
        <v>309</v>
      </c>
      <c r="D28" s="54"/>
      <c r="E28" s="10" t="s">
        <v>30</v>
      </c>
      <c r="F28" s="9">
        <v>3</v>
      </c>
      <c r="G28" s="9">
        <v>9</v>
      </c>
      <c r="H28" s="36">
        <v>50000</v>
      </c>
      <c r="I28" s="37"/>
      <c r="J28" s="38"/>
      <c r="K28" s="38">
        <v>0</v>
      </c>
      <c r="L28" s="38" t="s">
        <v>3</v>
      </c>
      <c r="M28" s="38">
        <v>0</v>
      </c>
      <c r="N28" s="36" t="s">
        <v>3</v>
      </c>
      <c r="O28" s="8"/>
    </row>
    <row r="29" spans="1:15" ht="56.25" x14ac:dyDescent="0.3">
      <c r="A29" s="7"/>
      <c r="B29" s="11"/>
      <c r="C29" s="53">
        <v>314</v>
      </c>
      <c r="D29" s="54"/>
      <c r="E29" s="10" t="s">
        <v>29</v>
      </c>
      <c r="F29" s="9">
        <v>3</v>
      </c>
      <c r="G29" s="9">
        <v>14</v>
      </c>
      <c r="H29" s="36">
        <v>410000</v>
      </c>
      <c r="I29" s="37"/>
      <c r="J29" s="38">
        <v>385000</v>
      </c>
      <c r="K29" s="38">
        <v>0</v>
      </c>
      <c r="L29" s="38" t="s">
        <v>3</v>
      </c>
      <c r="M29" s="38">
        <v>0</v>
      </c>
      <c r="N29" s="36" t="s">
        <v>3</v>
      </c>
      <c r="O29" s="8"/>
    </row>
    <row r="30" spans="1:15" x14ac:dyDescent="0.3">
      <c r="A30" s="7"/>
      <c r="B30" s="53">
        <v>400</v>
      </c>
      <c r="C30" s="53"/>
      <c r="D30" s="54"/>
      <c r="E30" s="10" t="s">
        <v>28</v>
      </c>
      <c r="F30" s="9">
        <v>4</v>
      </c>
      <c r="G30" s="9">
        <v>0</v>
      </c>
      <c r="H30" s="36">
        <f>H31+H32+H33+H34+H35</f>
        <v>39994423.910000004</v>
      </c>
      <c r="I30" s="37"/>
      <c r="J30" s="38">
        <f>J32+J33+J31+J35</f>
        <v>29646723.350000001</v>
      </c>
      <c r="K30" s="38">
        <f>K32+K33+K34</f>
        <v>22171757.190000005</v>
      </c>
      <c r="L30" s="38">
        <f>L32</f>
        <v>15182254.6</v>
      </c>
      <c r="M30" s="38">
        <f>M32+M34</f>
        <v>21522843.93</v>
      </c>
      <c r="N30" s="36">
        <f>N32</f>
        <v>15269221.6</v>
      </c>
      <c r="O30" s="8"/>
    </row>
    <row r="31" spans="1:15" x14ac:dyDescent="0.3">
      <c r="A31" s="7"/>
      <c r="B31" s="11"/>
      <c r="C31" s="53">
        <v>401</v>
      </c>
      <c r="D31" s="54"/>
      <c r="E31" s="10" t="s">
        <v>27</v>
      </c>
      <c r="F31" s="9">
        <v>4</v>
      </c>
      <c r="G31" s="9">
        <v>1</v>
      </c>
      <c r="H31" s="36">
        <v>1271905.8400000001</v>
      </c>
      <c r="I31" s="37"/>
      <c r="J31" s="38">
        <v>337680</v>
      </c>
      <c r="K31" s="38">
        <v>0</v>
      </c>
      <c r="L31" s="38" t="s">
        <v>3</v>
      </c>
      <c r="M31" s="38">
        <v>0</v>
      </c>
      <c r="N31" s="36" t="s">
        <v>3</v>
      </c>
      <c r="O31" s="8"/>
    </row>
    <row r="32" spans="1:15" x14ac:dyDescent="0.3">
      <c r="A32" s="7"/>
      <c r="B32" s="11"/>
      <c r="C32" s="53">
        <v>405</v>
      </c>
      <c r="D32" s="54"/>
      <c r="E32" s="10" t="s">
        <v>26</v>
      </c>
      <c r="F32" s="9">
        <v>4</v>
      </c>
      <c r="G32" s="9">
        <v>5</v>
      </c>
      <c r="H32" s="36">
        <v>18908448.940000001</v>
      </c>
      <c r="I32" s="37"/>
      <c r="J32" s="38">
        <v>15833187.35</v>
      </c>
      <c r="K32" s="38">
        <v>17843857.190000001</v>
      </c>
      <c r="L32" s="38">
        <v>15182254.6</v>
      </c>
      <c r="M32" s="38">
        <v>17664012.190000001</v>
      </c>
      <c r="N32" s="36">
        <v>15269221.6</v>
      </c>
      <c r="O32" s="8"/>
    </row>
    <row r="33" spans="1:15" x14ac:dyDescent="0.3">
      <c r="A33" s="7"/>
      <c r="B33" s="11"/>
      <c r="C33" s="53">
        <v>408</v>
      </c>
      <c r="D33" s="54"/>
      <c r="E33" s="10" t="s">
        <v>25</v>
      </c>
      <c r="F33" s="9">
        <v>4</v>
      </c>
      <c r="G33" s="9">
        <v>8</v>
      </c>
      <c r="H33" s="36">
        <v>12845856</v>
      </c>
      <c r="I33" s="37"/>
      <c r="J33" s="38">
        <v>11945856</v>
      </c>
      <c r="K33" s="38">
        <v>469068.26</v>
      </c>
      <c r="L33" s="38" t="s">
        <v>3</v>
      </c>
      <c r="M33" s="38">
        <v>0</v>
      </c>
      <c r="N33" s="36" t="s">
        <v>3</v>
      </c>
      <c r="O33" s="8"/>
    </row>
    <row r="34" spans="1:15" x14ac:dyDescent="0.3">
      <c r="A34" s="7"/>
      <c r="B34" s="11"/>
      <c r="C34" s="53">
        <v>409</v>
      </c>
      <c r="D34" s="54"/>
      <c r="E34" s="10" t="s">
        <v>24</v>
      </c>
      <c r="F34" s="9">
        <v>4</v>
      </c>
      <c r="G34" s="9">
        <v>9</v>
      </c>
      <c r="H34" s="36">
        <v>4441599.13</v>
      </c>
      <c r="I34" s="37"/>
      <c r="J34" s="38"/>
      <c r="K34" s="38">
        <v>3858831.74</v>
      </c>
      <c r="L34" s="38" t="s">
        <v>3</v>
      </c>
      <c r="M34" s="38">
        <v>3858831.74</v>
      </c>
      <c r="N34" s="36" t="s">
        <v>3</v>
      </c>
      <c r="O34" s="8"/>
    </row>
    <row r="35" spans="1:15" ht="37.5" x14ac:dyDescent="0.3">
      <c r="A35" s="7"/>
      <c r="B35" s="11"/>
      <c r="C35" s="53">
        <v>412</v>
      </c>
      <c r="D35" s="54"/>
      <c r="E35" s="10" t="s">
        <v>23</v>
      </c>
      <c r="F35" s="9">
        <v>4</v>
      </c>
      <c r="G35" s="9">
        <v>12</v>
      </c>
      <c r="H35" s="36">
        <v>2526614</v>
      </c>
      <c r="I35" s="37"/>
      <c r="J35" s="38">
        <v>1530000</v>
      </c>
      <c r="K35" s="38">
        <v>0</v>
      </c>
      <c r="L35" s="38" t="s">
        <v>3</v>
      </c>
      <c r="M35" s="38">
        <v>0</v>
      </c>
      <c r="N35" s="36" t="s">
        <v>3</v>
      </c>
      <c r="O35" s="8"/>
    </row>
    <row r="36" spans="1:15" x14ac:dyDescent="0.3">
      <c r="A36" s="7"/>
      <c r="B36" s="53">
        <v>500</v>
      </c>
      <c r="C36" s="53"/>
      <c r="D36" s="54"/>
      <c r="E36" s="10" t="s">
        <v>22</v>
      </c>
      <c r="F36" s="9">
        <v>5</v>
      </c>
      <c r="G36" s="9">
        <v>0</v>
      </c>
      <c r="H36" s="36">
        <f>H37+H38</f>
        <v>6154478.7999999998</v>
      </c>
      <c r="I36" s="36">
        <f t="shared" ref="I36:J36" si="2">I37+I38</f>
        <v>0</v>
      </c>
      <c r="J36" s="36">
        <f t="shared" si="2"/>
        <v>3219296.48</v>
      </c>
      <c r="K36" s="38">
        <v>338990.52</v>
      </c>
      <c r="L36" s="38" t="s">
        <v>3</v>
      </c>
      <c r="M36" s="38">
        <v>338990.52</v>
      </c>
      <c r="N36" s="36" t="s">
        <v>3</v>
      </c>
      <c r="O36" s="8"/>
    </row>
    <row r="37" spans="1:15" x14ac:dyDescent="0.3">
      <c r="A37" s="7"/>
      <c r="B37" s="11"/>
      <c r="C37" s="53">
        <v>501</v>
      </c>
      <c r="D37" s="54"/>
      <c r="E37" s="10" t="s">
        <v>21</v>
      </c>
      <c r="F37" s="9">
        <v>5</v>
      </c>
      <c r="G37" s="9">
        <v>1</v>
      </c>
      <c r="H37" s="36">
        <v>3244266.52</v>
      </c>
      <c r="I37" s="37"/>
      <c r="J37" s="38">
        <v>1680893.2</v>
      </c>
      <c r="K37" s="38">
        <v>338990.52</v>
      </c>
      <c r="L37" s="38" t="s">
        <v>3</v>
      </c>
      <c r="M37" s="38">
        <v>338990.52</v>
      </c>
      <c r="N37" s="36" t="s">
        <v>3</v>
      </c>
      <c r="O37" s="8"/>
    </row>
    <row r="38" spans="1:15" x14ac:dyDescent="0.3">
      <c r="A38" s="7"/>
      <c r="B38" s="11"/>
      <c r="C38" s="53">
        <v>502</v>
      </c>
      <c r="D38" s="54"/>
      <c r="E38" s="10" t="s">
        <v>20</v>
      </c>
      <c r="F38" s="9">
        <v>5</v>
      </c>
      <c r="G38" s="9">
        <v>2</v>
      </c>
      <c r="H38" s="36">
        <v>2910212.28</v>
      </c>
      <c r="I38" s="37"/>
      <c r="J38" s="38">
        <v>1538403.28</v>
      </c>
      <c r="K38" s="38">
        <v>0</v>
      </c>
      <c r="L38" s="38" t="s">
        <v>3</v>
      </c>
      <c r="M38" s="38">
        <v>0</v>
      </c>
      <c r="N38" s="36" t="s">
        <v>3</v>
      </c>
      <c r="O38" s="8"/>
    </row>
    <row r="39" spans="1:15" x14ac:dyDescent="0.3">
      <c r="A39" s="7"/>
      <c r="B39" s="53">
        <v>700</v>
      </c>
      <c r="C39" s="53"/>
      <c r="D39" s="54"/>
      <c r="E39" s="10" t="s">
        <v>19</v>
      </c>
      <c r="F39" s="9">
        <v>7</v>
      </c>
      <c r="G39" s="9">
        <v>0</v>
      </c>
      <c r="H39" s="36">
        <f>H40+H41+H42+H43+H44</f>
        <v>651788601.43000007</v>
      </c>
      <c r="I39" s="37"/>
      <c r="J39" s="38">
        <f>J40+J41+J43+J42</f>
        <v>399282059</v>
      </c>
      <c r="K39" s="38">
        <f>K40+K41+K42+K43+K44</f>
        <v>507989994.49000001</v>
      </c>
      <c r="L39" s="38">
        <f>L40+L41</f>
        <v>321544547</v>
      </c>
      <c r="M39" s="38">
        <f>M40+M41+M42+M43+M44</f>
        <v>504247306.94000006</v>
      </c>
      <c r="N39" s="36">
        <f>N40+N41</f>
        <v>321544547</v>
      </c>
      <c r="O39" s="8"/>
    </row>
    <row r="40" spans="1:15" x14ac:dyDescent="0.3">
      <c r="A40" s="7"/>
      <c r="B40" s="11"/>
      <c r="C40" s="53">
        <v>701</v>
      </c>
      <c r="D40" s="54"/>
      <c r="E40" s="10" t="s">
        <v>18</v>
      </c>
      <c r="F40" s="9">
        <v>7</v>
      </c>
      <c r="G40" s="9">
        <v>1</v>
      </c>
      <c r="H40" s="36">
        <v>139847640.08000001</v>
      </c>
      <c r="I40" s="37"/>
      <c r="J40" s="38">
        <v>78000956</v>
      </c>
      <c r="K40" s="38">
        <v>106748113.8</v>
      </c>
      <c r="L40" s="38">
        <v>64462044</v>
      </c>
      <c r="M40" s="38">
        <v>106748113.8</v>
      </c>
      <c r="N40" s="36">
        <v>64462044</v>
      </c>
      <c r="O40" s="8"/>
    </row>
    <row r="41" spans="1:15" x14ac:dyDescent="0.3">
      <c r="A41" s="7"/>
      <c r="B41" s="11"/>
      <c r="C41" s="53">
        <v>702</v>
      </c>
      <c r="D41" s="54"/>
      <c r="E41" s="10" t="s">
        <v>17</v>
      </c>
      <c r="F41" s="9">
        <v>7</v>
      </c>
      <c r="G41" s="9">
        <v>2</v>
      </c>
      <c r="H41" s="36">
        <v>347283407.50999999</v>
      </c>
      <c r="I41" s="37"/>
      <c r="J41" s="38">
        <v>296254177.42000002</v>
      </c>
      <c r="K41" s="38">
        <v>286733533</v>
      </c>
      <c r="L41" s="38">
        <v>257082503</v>
      </c>
      <c r="M41" s="38">
        <v>286733533</v>
      </c>
      <c r="N41" s="36">
        <v>257082503</v>
      </c>
      <c r="O41" s="8"/>
    </row>
    <row r="42" spans="1:15" x14ac:dyDescent="0.3">
      <c r="A42" s="7"/>
      <c r="B42" s="11"/>
      <c r="C42" s="53">
        <v>703</v>
      </c>
      <c r="D42" s="54"/>
      <c r="E42" s="10" t="s">
        <v>16</v>
      </c>
      <c r="F42" s="9">
        <v>7</v>
      </c>
      <c r="G42" s="9">
        <v>3</v>
      </c>
      <c r="H42" s="36">
        <v>74897511.709999993</v>
      </c>
      <c r="I42" s="37"/>
      <c r="J42" s="38">
        <v>14911625.58</v>
      </c>
      <c r="K42" s="38">
        <v>55940406.649999999</v>
      </c>
      <c r="L42" s="38" t="s">
        <v>3</v>
      </c>
      <c r="M42" s="38">
        <v>54379272.350000001</v>
      </c>
      <c r="N42" s="36" t="s">
        <v>3</v>
      </c>
      <c r="O42" s="8"/>
    </row>
    <row r="43" spans="1:15" x14ac:dyDescent="0.3">
      <c r="A43" s="7"/>
      <c r="B43" s="11"/>
      <c r="C43" s="53">
        <v>707</v>
      </c>
      <c r="D43" s="54"/>
      <c r="E43" s="10" t="s">
        <v>15</v>
      </c>
      <c r="F43" s="9">
        <v>7</v>
      </c>
      <c r="G43" s="9">
        <v>7</v>
      </c>
      <c r="H43" s="36">
        <v>25860542.690000001</v>
      </c>
      <c r="I43" s="37"/>
      <c r="J43" s="38">
        <v>10115300</v>
      </c>
      <c r="K43" s="38">
        <v>11674818.66</v>
      </c>
      <c r="L43" s="38" t="s">
        <v>3</v>
      </c>
      <c r="M43" s="38">
        <v>11654818.66</v>
      </c>
      <c r="N43" s="36" t="s">
        <v>3</v>
      </c>
      <c r="O43" s="8"/>
    </row>
    <row r="44" spans="1:15" x14ac:dyDescent="0.3">
      <c r="A44" s="7"/>
      <c r="B44" s="11"/>
      <c r="C44" s="53">
        <v>709</v>
      </c>
      <c r="D44" s="54"/>
      <c r="E44" s="10" t="s">
        <v>14</v>
      </c>
      <c r="F44" s="9">
        <v>7</v>
      </c>
      <c r="G44" s="9">
        <v>9</v>
      </c>
      <c r="H44" s="36">
        <v>63899499.439999998</v>
      </c>
      <c r="I44" s="37"/>
      <c r="J44" s="38"/>
      <c r="K44" s="38">
        <v>46893122.380000003</v>
      </c>
      <c r="L44" s="38" t="s">
        <v>3</v>
      </c>
      <c r="M44" s="38">
        <v>44731569.130000003</v>
      </c>
      <c r="N44" s="36" t="s">
        <v>3</v>
      </c>
      <c r="O44" s="8"/>
    </row>
    <row r="45" spans="1:15" x14ac:dyDescent="0.3">
      <c r="A45" s="7"/>
      <c r="B45" s="53">
        <v>800</v>
      </c>
      <c r="C45" s="53"/>
      <c r="D45" s="54"/>
      <c r="E45" s="10" t="s">
        <v>13</v>
      </c>
      <c r="F45" s="9">
        <v>8</v>
      </c>
      <c r="G45" s="9">
        <v>0</v>
      </c>
      <c r="H45" s="36">
        <f>H46+H47</f>
        <v>97671906.629999995</v>
      </c>
      <c r="I45" s="37"/>
      <c r="J45" s="38">
        <f>J46</f>
        <v>19298700</v>
      </c>
      <c r="K45" s="38">
        <f>K46+K47</f>
        <v>65392758.039999999</v>
      </c>
      <c r="L45" s="38" t="s">
        <v>3</v>
      </c>
      <c r="M45" s="38">
        <f>M46+M47</f>
        <v>60715705.769999996</v>
      </c>
      <c r="N45" s="36" t="s">
        <v>3</v>
      </c>
      <c r="O45" s="8"/>
    </row>
    <row r="46" spans="1:15" x14ac:dyDescent="0.3">
      <c r="A46" s="7"/>
      <c r="B46" s="11"/>
      <c r="C46" s="53">
        <v>801</v>
      </c>
      <c r="D46" s="54"/>
      <c r="E46" s="10" t="s">
        <v>12</v>
      </c>
      <c r="F46" s="9">
        <v>8</v>
      </c>
      <c r="G46" s="9">
        <v>1</v>
      </c>
      <c r="H46" s="36">
        <v>76880330.859999999</v>
      </c>
      <c r="I46" s="37"/>
      <c r="J46" s="38">
        <v>19298700</v>
      </c>
      <c r="K46" s="38">
        <v>46887384.18</v>
      </c>
      <c r="L46" s="38" t="s">
        <v>3</v>
      </c>
      <c r="M46" s="38">
        <v>41936658.890000001</v>
      </c>
      <c r="N46" s="36" t="s">
        <v>3</v>
      </c>
      <c r="O46" s="8"/>
    </row>
    <row r="47" spans="1:15" ht="37.5" x14ac:dyDescent="0.3">
      <c r="A47" s="7"/>
      <c r="B47" s="11"/>
      <c r="C47" s="53">
        <v>804</v>
      </c>
      <c r="D47" s="54"/>
      <c r="E47" s="10" t="s">
        <v>11</v>
      </c>
      <c r="F47" s="9">
        <v>8</v>
      </c>
      <c r="G47" s="9">
        <v>4</v>
      </c>
      <c r="H47" s="36">
        <v>20791575.77</v>
      </c>
      <c r="I47" s="37"/>
      <c r="J47" s="38"/>
      <c r="K47" s="38">
        <v>18505373.859999999</v>
      </c>
      <c r="L47" s="38" t="s">
        <v>3</v>
      </c>
      <c r="M47" s="38">
        <v>18779046.879999999</v>
      </c>
      <c r="N47" s="36" t="s">
        <v>3</v>
      </c>
      <c r="O47" s="8"/>
    </row>
    <row r="48" spans="1:15" x14ac:dyDescent="0.3">
      <c r="A48" s="7"/>
      <c r="B48" s="53">
        <v>1000</v>
      </c>
      <c r="C48" s="53"/>
      <c r="D48" s="54"/>
      <c r="E48" s="10" t="s">
        <v>10</v>
      </c>
      <c r="F48" s="9">
        <v>10</v>
      </c>
      <c r="G48" s="9">
        <v>0</v>
      </c>
      <c r="H48" s="36">
        <f>H49+H50+H51+H52</f>
        <v>35254635</v>
      </c>
      <c r="I48" s="37"/>
      <c r="J48" s="38">
        <f>J50+J51+J52</f>
        <v>29689390</v>
      </c>
      <c r="K48" s="38">
        <f>K49+K50+K51+K52</f>
        <v>28578262</v>
      </c>
      <c r="L48" s="38">
        <f>L51+L52</f>
        <v>25457881</v>
      </c>
      <c r="M48" s="38">
        <f>M50+M51+M52</f>
        <v>26048881</v>
      </c>
      <c r="N48" s="36">
        <f>N51+N52</f>
        <v>25457881</v>
      </c>
      <c r="O48" s="8"/>
    </row>
    <row r="49" spans="1:15" x14ac:dyDescent="0.3">
      <c r="A49" s="7"/>
      <c r="B49" s="11"/>
      <c r="C49" s="53">
        <v>1001</v>
      </c>
      <c r="D49" s="54"/>
      <c r="E49" s="10" t="s">
        <v>9</v>
      </c>
      <c r="F49" s="9">
        <v>10</v>
      </c>
      <c r="G49" s="9">
        <v>1</v>
      </c>
      <c r="H49" s="36">
        <v>4529381</v>
      </c>
      <c r="I49" s="37"/>
      <c r="J49" s="38"/>
      <c r="K49" s="38">
        <v>2529381</v>
      </c>
      <c r="L49" s="38" t="s">
        <v>3</v>
      </c>
      <c r="M49" s="38">
        <v>0</v>
      </c>
      <c r="N49" s="36" t="s">
        <v>3</v>
      </c>
      <c r="O49" s="8"/>
    </row>
    <row r="50" spans="1:15" x14ac:dyDescent="0.3">
      <c r="A50" s="7"/>
      <c r="B50" s="11"/>
      <c r="C50" s="53">
        <v>1003</v>
      </c>
      <c r="D50" s="54"/>
      <c r="E50" s="10" t="s">
        <v>8</v>
      </c>
      <c r="F50" s="9">
        <v>10</v>
      </c>
      <c r="G50" s="9">
        <v>3</v>
      </c>
      <c r="H50" s="36">
        <v>5825800</v>
      </c>
      <c r="I50" s="37"/>
      <c r="J50" s="38">
        <v>4939936</v>
      </c>
      <c r="K50" s="38">
        <v>591000</v>
      </c>
      <c r="L50" s="38" t="s">
        <v>3</v>
      </c>
      <c r="M50" s="38">
        <v>591000</v>
      </c>
      <c r="N50" s="36" t="s">
        <v>3</v>
      </c>
      <c r="O50" s="8"/>
    </row>
    <row r="51" spans="1:15" x14ac:dyDescent="0.3">
      <c r="A51" s="7"/>
      <c r="B51" s="11"/>
      <c r="C51" s="53">
        <v>1004</v>
      </c>
      <c r="D51" s="54"/>
      <c r="E51" s="10" t="s">
        <v>7</v>
      </c>
      <c r="F51" s="9">
        <v>10</v>
      </c>
      <c r="G51" s="9">
        <v>4</v>
      </c>
      <c r="H51" s="36">
        <v>22064860</v>
      </c>
      <c r="I51" s="37"/>
      <c r="J51" s="38">
        <v>22064860</v>
      </c>
      <c r="K51" s="38">
        <v>22773287</v>
      </c>
      <c r="L51" s="38">
        <v>22773287</v>
      </c>
      <c r="M51" s="38">
        <v>22773287</v>
      </c>
      <c r="N51" s="36">
        <v>22773287</v>
      </c>
      <c r="O51" s="8"/>
    </row>
    <row r="52" spans="1:15" ht="37.5" x14ac:dyDescent="0.3">
      <c r="A52" s="7"/>
      <c r="B52" s="11"/>
      <c r="C52" s="53">
        <v>1006</v>
      </c>
      <c r="D52" s="54"/>
      <c r="E52" s="10" t="s">
        <v>6</v>
      </c>
      <c r="F52" s="9">
        <v>10</v>
      </c>
      <c r="G52" s="9">
        <v>6</v>
      </c>
      <c r="H52" s="36">
        <v>2834594</v>
      </c>
      <c r="I52" s="37"/>
      <c r="J52" s="38">
        <v>2684594</v>
      </c>
      <c r="K52" s="38">
        <v>2684594</v>
      </c>
      <c r="L52" s="38">
        <v>2684594</v>
      </c>
      <c r="M52" s="38">
        <v>2684594</v>
      </c>
      <c r="N52" s="36">
        <v>2684594</v>
      </c>
      <c r="O52" s="8"/>
    </row>
    <row r="53" spans="1:15" x14ac:dyDescent="0.3">
      <c r="A53" s="7"/>
      <c r="B53" s="53">
        <v>1100</v>
      </c>
      <c r="C53" s="53"/>
      <c r="D53" s="54"/>
      <c r="E53" s="10" t="s">
        <v>5</v>
      </c>
      <c r="F53" s="9">
        <v>11</v>
      </c>
      <c r="G53" s="9">
        <v>0</v>
      </c>
      <c r="H53" s="36">
        <f>H54</f>
        <v>3425430</v>
      </c>
      <c r="I53" s="37"/>
      <c r="J53" s="38">
        <f>J54</f>
        <v>1592920</v>
      </c>
      <c r="K53" s="38">
        <v>200000</v>
      </c>
      <c r="L53" s="38" t="s">
        <v>3</v>
      </c>
      <c r="M53" s="38">
        <v>200000</v>
      </c>
      <c r="N53" s="36" t="s">
        <v>3</v>
      </c>
      <c r="O53" s="8"/>
    </row>
    <row r="54" spans="1:15" x14ac:dyDescent="0.3">
      <c r="A54" s="7"/>
      <c r="B54" s="11"/>
      <c r="C54" s="53">
        <v>1102</v>
      </c>
      <c r="D54" s="54"/>
      <c r="E54" s="10" t="s">
        <v>4</v>
      </c>
      <c r="F54" s="9">
        <v>11</v>
      </c>
      <c r="G54" s="9">
        <v>2</v>
      </c>
      <c r="H54" s="36">
        <v>3425430</v>
      </c>
      <c r="I54" s="37"/>
      <c r="J54" s="38">
        <v>1592920</v>
      </c>
      <c r="K54" s="38">
        <v>200000</v>
      </c>
      <c r="L54" s="38" t="s">
        <v>3</v>
      </c>
      <c r="M54" s="38">
        <v>200000</v>
      </c>
      <c r="N54" s="36" t="s">
        <v>3</v>
      </c>
      <c r="O54" s="8"/>
    </row>
    <row r="55" spans="1:15" ht="37.5" x14ac:dyDescent="0.3">
      <c r="A55" s="7"/>
      <c r="B55" s="42"/>
      <c r="C55" s="41"/>
      <c r="D55" s="42"/>
      <c r="E55" s="10" t="s">
        <v>59</v>
      </c>
      <c r="F55" s="9">
        <v>13</v>
      </c>
      <c r="G55" s="9">
        <v>0</v>
      </c>
      <c r="H55" s="36">
        <v>4400</v>
      </c>
      <c r="I55" s="37"/>
      <c r="J55" s="38"/>
      <c r="K55" s="38">
        <v>2810</v>
      </c>
      <c r="L55" s="38"/>
      <c r="M55" s="38">
        <v>1100</v>
      </c>
      <c r="N55" s="36"/>
      <c r="O55" s="8"/>
    </row>
    <row r="56" spans="1:15" ht="37.5" x14ac:dyDescent="0.3">
      <c r="A56" s="7"/>
      <c r="B56" s="42"/>
      <c r="C56" s="41"/>
      <c r="D56" s="42"/>
      <c r="E56" s="10" t="s">
        <v>60</v>
      </c>
      <c r="F56" s="9">
        <v>13</v>
      </c>
      <c r="G56" s="9">
        <v>1</v>
      </c>
      <c r="H56" s="36">
        <v>4400</v>
      </c>
      <c r="I56" s="37"/>
      <c r="J56" s="38"/>
      <c r="K56" s="38">
        <v>2810</v>
      </c>
      <c r="L56" s="38"/>
      <c r="M56" s="38">
        <v>1100</v>
      </c>
      <c r="N56" s="36"/>
      <c r="O56" s="8"/>
    </row>
    <row r="57" spans="1:15" ht="56.25" x14ac:dyDescent="0.3">
      <c r="A57" s="7"/>
      <c r="B57" s="53">
        <v>1400</v>
      </c>
      <c r="C57" s="53"/>
      <c r="D57" s="54"/>
      <c r="E57" s="10" t="s">
        <v>2</v>
      </c>
      <c r="F57" s="9">
        <v>14</v>
      </c>
      <c r="G57" s="9">
        <v>0</v>
      </c>
      <c r="H57" s="36">
        <f>H58+H59+H60</f>
        <v>67184360.140000001</v>
      </c>
      <c r="I57" s="37"/>
      <c r="J57" s="38">
        <v>55921815</v>
      </c>
      <c r="K57" s="38">
        <v>44737452</v>
      </c>
      <c r="L57" s="38">
        <v>44737452</v>
      </c>
      <c r="M57" s="38">
        <v>44737452</v>
      </c>
      <c r="N57" s="36">
        <v>44737452</v>
      </c>
      <c r="O57" s="8"/>
    </row>
    <row r="58" spans="1:15" ht="66" customHeight="1" x14ac:dyDescent="0.3">
      <c r="A58" s="7"/>
      <c r="B58" s="11"/>
      <c r="C58" s="53">
        <v>1401</v>
      </c>
      <c r="D58" s="54"/>
      <c r="E58" s="10" t="s">
        <v>1</v>
      </c>
      <c r="F58" s="9">
        <v>14</v>
      </c>
      <c r="G58" s="9">
        <v>1</v>
      </c>
      <c r="H58" s="36">
        <v>55921815</v>
      </c>
      <c r="I58" s="37"/>
      <c r="J58" s="38">
        <v>55921815</v>
      </c>
      <c r="K58" s="38">
        <v>44737452</v>
      </c>
      <c r="L58" s="38">
        <v>44737452</v>
      </c>
      <c r="M58" s="38">
        <v>44737452</v>
      </c>
      <c r="N58" s="36">
        <v>44737452</v>
      </c>
      <c r="O58" s="8"/>
    </row>
    <row r="59" spans="1:15" ht="33" customHeight="1" x14ac:dyDescent="0.3">
      <c r="A59" s="7"/>
      <c r="B59" s="44"/>
      <c r="C59" s="43"/>
      <c r="D59" s="44"/>
      <c r="E59" s="10" t="s">
        <v>61</v>
      </c>
      <c r="F59" s="9">
        <v>14</v>
      </c>
      <c r="G59" s="9">
        <v>2</v>
      </c>
      <c r="H59" s="36">
        <v>10600745.140000001</v>
      </c>
      <c r="I59" s="37"/>
      <c r="J59" s="38"/>
      <c r="K59" s="38"/>
      <c r="L59" s="38"/>
      <c r="M59" s="38"/>
      <c r="N59" s="36"/>
      <c r="O59" s="45"/>
    </row>
    <row r="60" spans="1:15" ht="39" customHeight="1" x14ac:dyDescent="0.3">
      <c r="A60" s="7"/>
      <c r="B60" s="47"/>
      <c r="C60" s="46"/>
      <c r="D60" s="47"/>
      <c r="E60" s="10" t="s">
        <v>63</v>
      </c>
      <c r="F60" s="9">
        <v>14</v>
      </c>
      <c r="G60" s="9">
        <v>3</v>
      </c>
      <c r="H60" s="36">
        <v>661800</v>
      </c>
      <c r="I60" s="37"/>
      <c r="J60" s="38"/>
      <c r="K60" s="38"/>
      <c r="L60" s="38"/>
      <c r="M60" s="38"/>
      <c r="N60" s="36"/>
      <c r="O60" s="45"/>
    </row>
    <row r="61" spans="1:15" x14ac:dyDescent="0.3">
      <c r="A61" s="7"/>
      <c r="B61" s="6"/>
      <c r="C61" s="6"/>
      <c r="D61" s="6"/>
      <c r="E61" s="5" t="s">
        <v>0</v>
      </c>
      <c r="F61" s="4"/>
      <c r="G61" s="3"/>
      <c r="H61" s="39">
        <f>H16+H25+H27+H30+H36+H39+H45+H48+H53+H55+H57</f>
        <v>965733951.62</v>
      </c>
      <c r="I61" s="39">
        <f t="shared" ref="I61" si="3">I16+I25+I27+I30+I36+I39+I45+I48+I53+I55+I57</f>
        <v>0</v>
      </c>
      <c r="J61" s="39">
        <f>J16+J25+J27+J30+J36+J39+J45+J48+J53+J55+J57</f>
        <v>542527469.53999996</v>
      </c>
      <c r="K61" s="39">
        <f>K16+K30+K36+K39+K45+K48+K53+K55+K57</f>
        <v>724249708.13999999</v>
      </c>
      <c r="L61" s="39">
        <f>L16+L30+L39+L48+L57</f>
        <v>410369186.02999997</v>
      </c>
      <c r="M61" s="39">
        <f>M16+M30+M36+M39+M45+M48+M53+M55+M57</f>
        <v>710759347.12</v>
      </c>
      <c r="N61" s="39">
        <f>N16+N30+N39+N48+N57</f>
        <v>408745507.93000001</v>
      </c>
      <c r="O61" s="2"/>
    </row>
  </sheetData>
  <mergeCells count="57">
    <mergeCell ref="A8:N8"/>
    <mergeCell ref="E10:J10"/>
    <mergeCell ref="E11:E14"/>
    <mergeCell ref="F11:G13"/>
    <mergeCell ref="H12:J12"/>
    <mergeCell ref="H13:H14"/>
    <mergeCell ref="J13:J14"/>
    <mergeCell ref="A9:N9"/>
    <mergeCell ref="K12:L12"/>
    <mergeCell ref="M12:N12"/>
    <mergeCell ref="H11:N11"/>
    <mergeCell ref="K13:K14"/>
    <mergeCell ref="M13:M14"/>
    <mergeCell ref="L13:L14"/>
    <mergeCell ref="N13:N14"/>
    <mergeCell ref="B16:D16"/>
    <mergeCell ref="C24:D24"/>
    <mergeCell ref="B25:D25"/>
    <mergeCell ref="B27:D27"/>
    <mergeCell ref="B30:D30"/>
    <mergeCell ref="C17:D17"/>
    <mergeCell ref="C18:D18"/>
    <mergeCell ref="C19:D19"/>
    <mergeCell ref="C20:D20"/>
    <mergeCell ref="C21:D21"/>
    <mergeCell ref="C23:D23"/>
    <mergeCell ref="C26:D26"/>
    <mergeCell ref="C28:D28"/>
    <mergeCell ref="C29:D29"/>
    <mergeCell ref="C31:D31"/>
    <mergeCell ref="C32:D32"/>
    <mergeCell ref="C42:D42"/>
    <mergeCell ref="C43:D43"/>
    <mergeCell ref="C44:D44"/>
    <mergeCell ref="B36:D36"/>
    <mergeCell ref="B39:D39"/>
    <mergeCell ref="C33:D33"/>
    <mergeCell ref="C34:D34"/>
    <mergeCell ref="C35:D35"/>
    <mergeCell ref="C37:D37"/>
    <mergeCell ref="C38:D38"/>
    <mergeCell ref="L2:N2"/>
    <mergeCell ref="L3:N3"/>
    <mergeCell ref="C46:D46"/>
    <mergeCell ref="B45:D45"/>
    <mergeCell ref="C58:D58"/>
    <mergeCell ref="C47:D47"/>
    <mergeCell ref="C49:D49"/>
    <mergeCell ref="C50:D50"/>
    <mergeCell ref="C51:D51"/>
    <mergeCell ref="C52:D52"/>
    <mergeCell ref="C54:D54"/>
    <mergeCell ref="B48:D48"/>
    <mergeCell ref="B53:D53"/>
    <mergeCell ref="B57:D57"/>
    <mergeCell ref="C40:D40"/>
    <mergeCell ref="C41:D41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2018-07-17T11:29:00Z</cp:lastPrinted>
  <dcterms:created xsi:type="dcterms:W3CDTF">2017-11-03T09:37:39Z</dcterms:created>
  <dcterms:modified xsi:type="dcterms:W3CDTF">2018-07-17T11:29:05Z</dcterms:modified>
</cp:coreProperties>
</file>