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Сессии 2018\сентябрь\"/>
    </mc:Choice>
  </mc:AlternateContent>
  <bookViews>
    <workbookView xWindow="120" yWindow="120" windowWidth="15450" windowHeight="11955"/>
  </bookViews>
  <sheets>
    <sheet name="Приложение №3" sheetId="2" r:id="rId1"/>
  </sheets>
  <definedNames>
    <definedName name="_xlnm.Print_Titles" localSheetId="0">'Приложение №3'!$13:$13</definedName>
    <definedName name="_xlnm.Print_Area" localSheetId="0">'Приложение №3'!$A$1:$K$85</definedName>
  </definedNames>
  <calcPr calcId="152511"/>
</workbook>
</file>

<file path=xl/calcChain.xml><?xml version="1.0" encoding="utf-8"?>
<calcChain xmlns="http://schemas.openxmlformats.org/spreadsheetml/2006/main">
  <c r="J66" i="2" l="1"/>
  <c r="K66" i="2"/>
  <c r="I66" i="2"/>
  <c r="J51" i="2"/>
  <c r="J49" i="2" s="1"/>
  <c r="K51" i="2"/>
  <c r="K49" i="2" s="1"/>
  <c r="I51" i="2"/>
  <c r="I49" i="2"/>
  <c r="J79" i="2" l="1"/>
  <c r="K79" i="2"/>
  <c r="I79" i="2"/>
  <c r="J76" i="2"/>
  <c r="K76" i="2"/>
  <c r="I76" i="2"/>
  <c r="J71" i="2"/>
  <c r="K71" i="2"/>
  <c r="I71" i="2"/>
  <c r="J81" i="2"/>
  <c r="K81" i="2"/>
  <c r="I81" i="2"/>
  <c r="J69" i="2"/>
  <c r="K69" i="2"/>
  <c r="J74" i="2" l="1"/>
  <c r="J73" i="2" s="1"/>
  <c r="K74" i="2"/>
  <c r="K73" i="2" s="1"/>
  <c r="I74" i="2"/>
  <c r="I73" i="2" s="1"/>
  <c r="K16" i="2" l="1"/>
  <c r="J16" i="2"/>
  <c r="J27" i="2"/>
  <c r="K27" i="2"/>
  <c r="J29" i="2"/>
  <c r="K29" i="2"/>
  <c r="J26" i="2" l="1"/>
  <c r="K26" i="2"/>
  <c r="I16" i="2"/>
  <c r="I69" i="2"/>
  <c r="I27" i="2"/>
  <c r="I29" i="2"/>
  <c r="I26" i="2" l="1"/>
  <c r="J15" i="2"/>
  <c r="K15" i="2"/>
  <c r="J48" i="2"/>
  <c r="K48" i="2"/>
  <c r="I48" i="2"/>
  <c r="J60" i="2"/>
  <c r="J59" i="2" s="1"/>
  <c r="K60" i="2"/>
  <c r="K59" i="2" s="1"/>
  <c r="I60" i="2"/>
  <c r="I59" i="2" l="1"/>
  <c r="I63" i="2"/>
  <c r="I62" i="2" s="1"/>
  <c r="J63" i="2"/>
  <c r="K63" i="2"/>
  <c r="J62" i="2" l="1"/>
  <c r="J58" i="2" s="1"/>
  <c r="K62" i="2"/>
  <c r="K58" i="2" s="1"/>
  <c r="I58" i="2"/>
  <c r="J38" i="2"/>
  <c r="J37" i="2" s="1"/>
  <c r="J84" i="2"/>
  <c r="J68" i="2" s="1"/>
  <c r="K84" i="2"/>
  <c r="K68" i="2" s="1"/>
  <c r="J56" i="2"/>
  <c r="J55" i="2" s="1"/>
  <c r="J54" i="2" s="1"/>
  <c r="K56" i="2"/>
  <c r="K55" i="2" s="1"/>
  <c r="K54" i="2" s="1"/>
  <c r="K46" i="2"/>
  <c r="K45" i="2" s="1"/>
  <c r="J46" i="2"/>
  <c r="J45" i="2" s="1"/>
  <c r="J42" i="2"/>
  <c r="J41" i="2" s="1"/>
  <c r="K42" i="2"/>
  <c r="K41" i="2" s="1"/>
  <c r="J35" i="2"/>
  <c r="K35" i="2"/>
  <c r="I35" i="2"/>
  <c r="K38" i="2"/>
  <c r="K37" i="2" s="1"/>
  <c r="J33" i="2"/>
  <c r="K33" i="2"/>
  <c r="J31" i="2"/>
  <c r="K31" i="2"/>
  <c r="J21" i="2"/>
  <c r="J20" i="2" s="1"/>
  <c r="K21" i="2"/>
  <c r="K20" i="2" s="1"/>
  <c r="J25" i="2" l="1"/>
  <c r="K25" i="2"/>
  <c r="K40" i="2"/>
  <c r="J40" i="2"/>
  <c r="J14" i="2" s="1"/>
  <c r="I42" i="2"/>
  <c r="I41" i="2" s="1"/>
  <c r="I21" i="2"/>
  <c r="K14" i="2" l="1"/>
  <c r="I84" i="2"/>
  <c r="I68" i="2" s="1"/>
  <c r="I56" i="2"/>
  <c r="I55" i="2" s="1"/>
  <c r="I54" i="2" s="1"/>
  <c r="I46" i="2"/>
  <c r="I45" i="2" s="1"/>
  <c r="I38" i="2"/>
  <c r="I37" i="2" s="1"/>
  <c r="I33" i="2"/>
  <c r="I31" i="2"/>
  <c r="I20" i="2"/>
  <c r="I15" i="2"/>
  <c r="I25" i="2" l="1"/>
  <c r="I40" i="2"/>
  <c r="I14" i="2" l="1"/>
</calcChain>
</file>

<file path=xl/sharedStrings.xml><?xml version="1.0" encoding="utf-8"?>
<sst xmlns="http://schemas.openxmlformats.org/spreadsheetml/2006/main" count="593" uniqueCount="139">
  <si>
    <t>0000</t>
  </si>
  <si>
    <t>00</t>
  </si>
  <si>
    <t>000</t>
  </si>
  <si>
    <t>1</t>
  </si>
  <si>
    <t>90</t>
  </si>
  <si>
    <t>16</t>
  </si>
  <si>
    <t>Прочие поступления от денежных взысканий (штрафов) и иных сумм в возмещение ущерба</t>
  </si>
  <si>
    <t>01</t>
  </si>
  <si>
    <t>03</t>
  </si>
  <si>
    <t>02</t>
  </si>
  <si>
    <t>Штрафы, санкции, возмещение ущерба</t>
  </si>
  <si>
    <t>06</t>
  </si>
  <si>
    <t>14</t>
  </si>
  <si>
    <t>Доходы от продажи материальных и нематериальных активов</t>
  </si>
  <si>
    <t>13</t>
  </si>
  <si>
    <t>12</t>
  </si>
  <si>
    <t>Плата за негативное воздействие на окружающую среду</t>
  </si>
  <si>
    <t>Платежи при пользовании природными ресурсами</t>
  </si>
  <si>
    <t>11</t>
  </si>
  <si>
    <t>05</t>
  </si>
  <si>
    <t>Доходы от использования имущества, находящегося в государственной и муниципальной собственности</t>
  </si>
  <si>
    <t>09</t>
  </si>
  <si>
    <t>08</t>
  </si>
  <si>
    <t>Государственная пошлина</t>
  </si>
  <si>
    <t>Налоги на совокупный доход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</si>
  <si>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</si>
  <si>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</si>
  <si>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Налог на доходы физических лиц</t>
  </si>
  <si>
    <t>Налоги на прибыль, доходы</t>
  </si>
  <si>
    <t>Налоговые и неналоговые доходы</t>
  </si>
  <si>
    <t>Аналити-ческая группа подвида доходов</t>
  </si>
  <si>
    <t>Группа подвида доходов</t>
  </si>
  <si>
    <t>Эле- мент</t>
  </si>
  <si>
    <t>Под- ста-  тья</t>
  </si>
  <si>
    <t>Ста- тья</t>
  </si>
  <si>
    <t>Под- груп-     па</t>
  </si>
  <si>
    <t xml:space="preserve">Груп- па </t>
  </si>
  <si>
    <t xml:space="preserve">Вид доходов </t>
  </si>
  <si>
    <t>Сумма, рублей</t>
  </si>
  <si>
    <t>Подвид доходов</t>
  </si>
  <si>
    <t>Налог на доходы физических лиц с доходов, источником которых является налоговый агент, за
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</si>
  <si>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010</t>
  </si>
  <si>
    <t>020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</si>
  <si>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</si>
  <si>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250</t>
  </si>
  <si>
    <t>Единый налог на вмененный доход для отдельных видов деятельности</t>
  </si>
  <si>
    <t>Единый сельскохозяйственный налог</t>
  </si>
  <si>
    <t>Государственная пошлина по делам,  рассматриваемым в судах общей юрисдикции, мировыми судьями</t>
  </si>
  <si>
    <t>Государственная пошлина по делам, рассматриваемым в судах общей  юрисдикции, мировыми судьями (за исключением Верховного Суда Российской Федерации)</t>
  </si>
  <si>
    <t>050</t>
  </si>
  <si>
    <t>Доходы, получаемые в виде арендной либо иной платы 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</si>
  <si>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</si>
  <si>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013</t>
  </si>
  <si>
    <t>10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</si>
  <si>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</si>
  <si>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</si>
  <si>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040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</si>
  <si>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</si>
  <si>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</si>
  <si>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</si>
  <si>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 и потребления</t>
  </si>
  <si>
    <t>990</t>
  </si>
  <si>
    <t>995</t>
  </si>
  <si>
    <t>Доходы от компенсации затрат государства</t>
  </si>
  <si>
    <t>Прочие доходы от компенсации затрат государства</t>
  </si>
  <si>
    <t>Прочие доходы от компенсации затрат бюджетов муниципальных районов</t>
  </si>
  <si>
    <t xml:space="preserve">Доходы от продажи земельных участков, находящихся в государственной и муниципальной собственности </t>
  </si>
  <si>
    <t>Доходы от продажи земельных участков, государственная собственность на которые не разграничена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</si>
  <si>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</si>
  <si>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110</t>
  </si>
  <si>
    <t>120</t>
  </si>
  <si>
    <t>130</t>
  </si>
  <si>
    <t>430</t>
  </si>
  <si>
    <t>140</t>
  </si>
  <si>
    <t>230</t>
  </si>
  <si>
    <t>240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</si>
  <si>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</si>
  <si>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</si>
  <si>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</si>
  <si>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</si>
  <si>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Наименование кодов классификации доходов районного бюджета</t>
  </si>
  <si>
    <t>Коды классификации доходов районного бюджета</t>
  </si>
  <si>
    <t xml:space="preserve">Приложение № 3 </t>
  </si>
  <si>
    <t xml:space="preserve">Доходы от оказания платных услуг (работ) и компенсации затрат государства                         
</t>
  </si>
  <si>
    <t>2018 год</t>
  </si>
  <si>
    <t>2019 год</t>
  </si>
  <si>
    <t>04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</si>
  <si>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</si>
  <si>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</si>
  <si>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</si>
  <si>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</si>
  <si>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410</t>
  </si>
  <si>
    <t>053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</si>
  <si>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</si>
  <si>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</si>
  <si>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>070</t>
  </si>
  <si>
    <t>ПРОГНОЗ
 поступлений налоговых и неналоговых доходов в районный бюджет на 2018 год и на плановый период 2019 и 2020 годов</t>
  </si>
  <si>
    <t>2020 год</t>
  </si>
  <si>
    <t xml:space="preserve">Плата за выбросы загрязняющих веществ, образующихся при сжигании на факельных установках и (или) рассеивании попутного нефтяного газа
</t>
  </si>
  <si>
    <t xml:space="preserve"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</si>
  <si>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>к решению Совета Тарского муниципального
района «О бюджете Тарского                                 
муниципального района на 2018 год и на плановый период 2019 и 2020 годов"</t>
  </si>
  <si>
    <t>030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</si>
  <si>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</si>
  <si>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</si>
  <si>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021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</si>
  <si>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</si>
  <si>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</si>
  <si>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</t>
  </si>
  <si>
    <t>011</t>
  </si>
  <si>
    <t>Налог, взимаемый в связи с применением упрощенной системы налогообложения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</si>
  <si>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</si>
  <si>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Денежные взыскания (штрафы) за нарушение законодательства о налогах и сборах</t>
  </si>
  <si>
    <t>Приложение №1</t>
  </si>
  <si>
    <t>к решению Совета Тарского муниципального района "О внесении изменений в решение Совета Тарского муниципального района от 22 декабря 2017 года № 225/43 "О бюджете Тарского муниципального района на 2018 год и на плановый период 2019 и 2020 годов"</t>
  </si>
  <si>
    <t>23</t>
  </si>
  <si>
    <t>051</t>
  </si>
  <si>
    <t>Доходы от возмещения ущерба при возникновении страховых случаев, когда выгодоприобретателями выступают получатели средств бюджетов муниципальных районов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</si>
  <si>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</si>
  <si>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>Доходы от возмещения ущерба при возникновении страховых случаев</t>
  </si>
  <si>
    <t>35</t>
  </si>
  <si>
    <t>Суммы по искам о возмещении вреда, причиненного окружающей среде, подлежащие зачислению в бюджеты муниципальных районов</t>
  </si>
  <si>
    <t>Суммы по искам о возмещении вреда, причиненного окружающей среде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</si>
  <si>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</si>
  <si>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</si>
  <si>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25</t>
  </si>
  <si>
    <t>Денежные взыскания (штрафы) за нарушение законодательства в области охраны окружающей среды</t>
  </si>
  <si>
    <t xml:space="preserve"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
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</si>
  <si>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</si>
  <si>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28</t>
  </si>
  <si>
    <t>30</t>
  </si>
  <si>
    <t>Прочие денежные взыскания (штрафы) за правонарушения в области дорожного движения</t>
  </si>
  <si>
    <t>Денежные взыскания (штрафы) за правонарушения в области дорожного движения</t>
  </si>
  <si>
    <t>43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</si>
  <si>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</si>
  <si>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041</t>
  </si>
  <si>
    <t>Плата за размещение отходов производства</t>
  </si>
  <si>
    <t>025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</si>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</sst>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4"/>
      <color theme="1"/>
      <name val="Times New Roman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2" fillId="0" borderId="0"/>
  </cellStyleXfs>
  <cellXfs count="43">
    <xf numFmtId="0" fontId="0" fillId="0" borderId="0" xfId="0"/>
    <xf numFmtId="0" fontId="2" fillId="0" borderId="0" xfId="1" applyFont="1"/>
    <xf numFmtId="0" fontId="2" fillId="2" borderId="0" xfId="1" applyFont="1" applyFill="1" applyProtection="1"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1" applyFont="1" applyFill="1"/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2" applyNumberFormat="1" applyFont="1" applyFill="1" applyBorder="1" applyAlignment="1" applyProtection="1">
      <alignment horizontal="left" vertical="center" wrapText="1"/>
      <protection hidden="1"/>
    </xf>
    <xf numFmtId="49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2" applyNumberFormat="1" applyFont="1" applyFill="1" applyBorder="1" applyAlignment="1" applyProtection="1">
      <alignment horizontal="justify" vertical="distributed" wrapText="1"/>
      <protection hidden="1"/>
    </xf>
    <xf numFmtId="0" fontId="2" fillId="2" borderId="0" xfId="1" applyNumberFormat="1" applyFont="1" applyFill="1" applyAlignment="1" applyProtection="1">
      <alignment horizontal="center" vertical="center"/>
      <protection hidden="1"/>
    </xf>
    <xf numFmtId="0" fontId="2" fillId="2" borderId="0" xfId="1" applyFont="1" applyFill="1" applyAlignment="1" applyProtection="1">
      <alignment horizontal="center" vertical="center"/>
      <protection hidden="1"/>
    </xf>
    <xf numFmtId="0" fontId="2" fillId="2" borderId="0" xfId="1" applyFont="1" applyFill="1" applyAlignment="1">
      <alignment horizontal="center" vertical="center"/>
    </xf>
    <xf numFmtId="0" fontId="2" fillId="0" borderId="1" xfId="2" applyNumberFormat="1" applyFont="1" applyFill="1" applyBorder="1" applyAlignment="1" applyProtection="1">
      <alignment horizontal="justify" vertical="top" wrapText="1"/>
      <protection hidden="1"/>
    </xf>
    <xf numFmtId="0" fontId="2" fillId="0" borderId="1" xfId="2" applyNumberFormat="1" applyFont="1" applyFill="1" applyBorder="1" applyAlignment="1" applyProtection="1">
      <alignment horizontal="left" vertical="top" wrapText="1"/>
      <protection hidden="1"/>
    </xf>
    <xf numFmtId="49" fontId="2" fillId="0" borderId="1" xfId="2" applyNumberFormat="1" applyFont="1" applyFill="1" applyBorder="1" applyAlignment="1" applyProtection="1">
      <alignment horizontal="center" vertical="top" wrapText="1"/>
      <protection hidden="1"/>
    </xf>
    <xf numFmtId="0" fontId="2" fillId="0" borderId="0" xfId="1" applyFont="1" applyAlignment="1">
      <alignment vertical="top"/>
    </xf>
    <xf numFmtId="0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Border="1" applyAlignment="1">
      <alignment vertical="center"/>
    </xf>
    <xf numFmtId="49" fontId="2" fillId="0" borderId="1" xfId="1" applyNumberFormat="1" applyFont="1" applyBorder="1" applyAlignment="1">
      <alignment horizontal="center"/>
    </xf>
    <xf numFmtId="4" fontId="2" fillId="0" borderId="1" xfId="2" applyNumberFormat="1" applyFont="1" applyFill="1" applyBorder="1" applyAlignment="1" applyProtection="1">
      <alignment vertical="center" wrapText="1"/>
      <protection hidden="1"/>
    </xf>
    <xf numFmtId="4" fontId="2" fillId="0" borderId="1" xfId="2" applyNumberFormat="1" applyFont="1" applyFill="1" applyBorder="1" applyAlignment="1" applyProtection="1">
      <alignment horizontal="right" vertical="center" wrapText="1"/>
      <protection hidden="1"/>
    </xf>
    <xf numFmtId="0" fontId="2" fillId="2" borderId="0" xfId="1" applyNumberFormat="1" applyFont="1" applyFill="1" applyAlignment="1" applyProtection="1">
      <alignment vertical="center" wrapText="1"/>
      <protection hidden="1"/>
    </xf>
    <xf numFmtId="0" fontId="2" fillId="2" borderId="0" xfId="1" applyFont="1" applyFill="1" applyAlignment="1">
      <alignment horizontal="right"/>
    </xf>
    <xf numFmtId="4" fontId="2" fillId="0" borderId="1" xfId="1" applyNumberFormat="1" applyFont="1" applyBorder="1" applyAlignment="1">
      <alignment horizontal="right" vertical="center"/>
    </xf>
    <xf numFmtId="0" fontId="2" fillId="2" borderId="0" xfId="1" applyFont="1" applyFill="1" applyAlignment="1">
      <alignment horizontal="right" wrapText="1"/>
    </xf>
    <xf numFmtId="0" fontId="0" fillId="0" borderId="0" xfId="0" applyAlignment="1">
      <alignment horizontal="right" wrapText="1"/>
    </xf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1" applyNumberFormat="1" applyFont="1" applyFill="1" applyAlignment="1" applyProtection="1">
      <alignment horizontal="center" vertical="center" wrapText="1"/>
      <protection hidden="1"/>
    </xf>
    <xf numFmtId="0" fontId="2" fillId="2" borderId="0" xfId="1" applyFont="1" applyFill="1" applyAlignment="1">
      <alignment horizontal="right"/>
    </xf>
    <xf numFmtId="0" fontId="0" fillId="0" borderId="0" xfId="0" applyAlignment="1">
      <alignment horizontal="right"/>
    </xf>
    <xf numFmtId="0" fontId="2" fillId="2" borderId="0" xfId="1" applyFont="1" applyFill="1" applyAlignment="1">
      <alignment horizontal="right" wrapText="1"/>
    </xf>
    <xf numFmtId="0" fontId="0" fillId="0" borderId="0" xfId="0" applyAlignment="1">
      <alignment horizontal="right" wrapText="1"/>
    </xf>
    <xf numFmtId="0" fontId="2" fillId="2" borderId="0" xfId="1" applyNumberFormat="1" applyFont="1" applyFill="1" applyAlignment="1" applyProtection="1">
      <alignment horizontal="right" vertical="center"/>
      <protection hidden="1"/>
    </xf>
    <xf numFmtId="0" fontId="2" fillId="2" borderId="0" xfId="1" applyNumberFormat="1" applyFont="1" applyFill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 2" xfId="1"/>
    <cellStyle name="Обычный 2 3" xfId="3"/>
    <cellStyle name="Обычный_tmp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5"/>
  <sheetViews>
    <sheetView showGridLines="0" tabSelected="1" view="pageBreakPreview" topLeftCell="A4" zoomScale="70" zoomScaleSheetLayoutView="70" workbookViewId="0">
      <selection activeCell="I86" sqref="I86"/>
    </sheetView>
  </sheetViews>
  <sheetFormatPr defaultColWidth="7.21875" defaultRowHeight="18.75" x14ac:dyDescent="0.3"/>
  <cols>
    <col min="1" max="1" width="44" style="7" customWidth="1"/>
    <col min="2" max="2" width="7" style="7" customWidth="1"/>
    <col min="3" max="3" width="5.5546875" style="7" customWidth="1"/>
    <col min="4" max="4" width="4.33203125" style="7" customWidth="1"/>
    <col min="5" max="6" width="5.5546875" style="7" customWidth="1"/>
    <col min="7" max="7" width="8.44140625" style="7" customWidth="1"/>
    <col min="8" max="8" width="12.44140625" style="14" bestFit="1" customWidth="1"/>
    <col min="9" max="9" width="16.21875" style="7" customWidth="1"/>
    <col min="10" max="10" width="14" style="1" bestFit="1" customWidth="1"/>
    <col min="11" max="11" width="15.77734375" style="1" bestFit="1" customWidth="1"/>
    <col min="12" max="245" width="7.109375" style="1" customWidth="1"/>
    <col min="246" max="16384" width="7.21875" style="1"/>
  </cols>
  <sheetData>
    <row r="1" spans="1:11" x14ac:dyDescent="0.3">
      <c r="I1" s="36" t="s">
        <v>112</v>
      </c>
      <c r="J1" s="37"/>
      <c r="K1" s="37"/>
    </row>
    <row r="2" spans="1:11" ht="115.5" customHeight="1" x14ac:dyDescent="0.3">
      <c r="I2" s="38" t="s">
        <v>113</v>
      </c>
      <c r="J2" s="39"/>
      <c r="K2" s="39"/>
    </row>
    <row r="3" spans="1:11" ht="17.25" customHeight="1" x14ac:dyDescent="0.3">
      <c r="I3" s="27"/>
      <c r="J3" s="28"/>
      <c r="K3" s="28"/>
    </row>
    <row r="4" spans="1:11" x14ac:dyDescent="0.3">
      <c r="A4" s="2"/>
      <c r="B4" s="2"/>
      <c r="C4" s="2"/>
      <c r="D4" s="2"/>
      <c r="E4" s="2"/>
      <c r="F4" s="2"/>
      <c r="G4" s="2"/>
      <c r="H4" s="12"/>
      <c r="I4" s="25"/>
      <c r="J4" s="40" t="s">
        <v>82</v>
      </c>
      <c r="K4" s="40"/>
    </row>
    <row r="5" spans="1:11" ht="16.5" customHeight="1" x14ac:dyDescent="0.3">
      <c r="A5" s="2"/>
      <c r="B5" s="2"/>
      <c r="C5" s="2"/>
      <c r="D5" s="2"/>
      <c r="E5" s="2"/>
      <c r="G5" s="24"/>
      <c r="H5" s="24"/>
      <c r="I5" s="41" t="s">
        <v>100</v>
      </c>
      <c r="J5" s="41"/>
      <c r="K5" s="41"/>
    </row>
    <row r="6" spans="1:11" x14ac:dyDescent="0.3">
      <c r="A6" s="2"/>
      <c r="B6" s="2"/>
      <c r="C6" s="2"/>
      <c r="D6" s="2"/>
      <c r="E6" s="2"/>
      <c r="F6" s="24"/>
      <c r="G6" s="24"/>
      <c r="H6" s="24"/>
      <c r="I6" s="41"/>
      <c r="J6" s="41"/>
      <c r="K6" s="41"/>
    </row>
    <row r="7" spans="1:11" ht="42.6" customHeight="1" x14ac:dyDescent="0.3">
      <c r="A7" s="2"/>
      <c r="B7" s="2"/>
      <c r="C7" s="2"/>
      <c r="D7" s="2"/>
      <c r="E7" s="2"/>
      <c r="F7" s="24"/>
      <c r="G7" s="24"/>
      <c r="H7" s="24"/>
      <c r="I7" s="41"/>
      <c r="J7" s="41"/>
      <c r="K7" s="41"/>
    </row>
    <row r="8" spans="1:11" ht="15.75" customHeight="1" x14ac:dyDescent="0.3">
      <c r="A8" s="2"/>
      <c r="B8" s="2"/>
      <c r="C8" s="2"/>
      <c r="D8" s="2"/>
      <c r="E8" s="2"/>
      <c r="F8" s="2"/>
      <c r="G8" s="2"/>
      <c r="H8" s="13"/>
      <c r="I8" s="2"/>
    </row>
    <row r="9" spans="1:11" ht="40.5" customHeight="1" x14ac:dyDescent="0.3">
      <c r="A9" s="35" t="s">
        <v>96</v>
      </c>
      <c r="B9" s="35"/>
      <c r="C9" s="35"/>
      <c r="D9" s="35"/>
      <c r="E9" s="35"/>
      <c r="F9" s="35"/>
      <c r="G9" s="35"/>
      <c r="H9" s="35"/>
      <c r="I9" s="35"/>
      <c r="J9" s="35"/>
      <c r="K9" s="35"/>
    </row>
    <row r="10" spans="1:11" ht="33.75" customHeight="1" x14ac:dyDescent="0.3">
      <c r="A10" s="29" t="s">
        <v>80</v>
      </c>
      <c r="B10" s="29" t="s">
        <v>81</v>
      </c>
      <c r="C10" s="29"/>
      <c r="D10" s="29"/>
      <c r="E10" s="29"/>
      <c r="F10" s="29"/>
      <c r="G10" s="31"/>
      <c r="H10" s="31"/>
      <c r="I10" s="42" t="s">
        <v>38</v>
      </c>
      <c r="J10" s="42"/>
      <c r="K10" s="42"/>
    </row>
    <row r="11" spans="1:11" ht="24" customHeight="1" x14ac:dyDescent="0.3">
      <c r="A11" s="30"/>
      <c r="B11" s="32" t="s">
        <v>37</v>
      </c>
      <c r="C11" s="33"/>
      <c r="D11" s="33"/>
      <c r="E11" s="33"/>
      <c r="F11" s="34"/>
      <c r="G11" s="30" t="s">
        <v>39</v>
      </c>
      <c r="H11" s="29"/>
      <c r="I11" s="42"/>
      <c r="J11" s="42"/>
      <c r="K11" s="42"/>
    </row>
    <row r="12" spans="1:11" ht="94.5" customHeight="1" x14ac:dyDescent="0.3">
      <c r="A12" s="30"/>
      <c r="B12" s="3" t="s">
        <v>36</v>
      </c>
      <c r="C12" s="4" t="s">
        <v>35</v>
      </c>
      <c r="D12" s="4" t="s">
        <v>34</v>
      </c>
      <c r="E12" s="4" t="s">
        <v>33</v>
      </c>
      <c r="F12" s="5" t="s">
        <v>32</v>
      </c>
      <c r="G12" s="6" t="s">
        <v>31</v>
      </c>
      <c r="H12" s="6" t="s">
        <v>30</v>
      </c>
      <c r="I12" s="19" t="s">
        <v>84</v>
      </c>
      <c r="J12" s="19" t="s">
        <v>85</v>
      </c>
      <c r="K12" s="19" t="s">
        <v>97</v>
      </c>
    </row>
    <row r="13" spans="1:11" ht="20.25" customHeight="1" x14ac:dyDescent="0.3">
      <c r="A13" s="4">
        <v>1</v>
      </c>
      <c r="B13" s="3">
        <v>2</v>
      </c>
      <c r="C13" s="4">
        <v>3</v>
      </c>
      <c r="D13" s="4">
        <v>4</v>
      </c>
      <c r="E13" s="4">
        <v>5</v>
      </c>
      <c r="F13" s="5">
        <v>6</v>
      </c>
      <c r="G13" s="5">
        <v>7</v>
      </c>
      <c r="H13" s="8">
        <v>8</v>
      </c>
      <c r="I13" s="4">
        <v>9</v>
      </c>
      <c r="J13" s="21" t="s">
        <v>53</v>
      </c>
      <c r="K13" s="21" t="s">
        <v>18</v>
      </c>
    </row>
    <row r="14" spans="1:11" x14ac:dyDescent="0.3">
      <c r="A14" s="9" t="s">
        <v>29</v>
      </c>
      <c r="B14" s="10" t="s">
        <v>3</v>
      </c>
      <c r="C14" s="10" t="s">
        <v>1</v>
      </c>
      <c r="D14" s="10" t="s">
        <v>1</v>
      </c>
      <c r="E14" s="10" t="s">
        <v>2</v>
      </c>
      <c r="F14" s="10" t="s">
        <v>1</v>
      </c>
      <c r="G14" s="10" t="s">
        <v>0</v>
      </c>
      <c r="H14" s="10" t="s">
        <v>2</v>
      </c>
      <c r="I14" s="22">
        <f>I15+I25+I37+I48+I58+I68+I54+I40+I20</f>
        <v>250981290.22999996</v>
      </c>
      <c r="J14" s="22">
        <f>J15+J25+J37+J48+J58+J68+J54+J40+J20</f>
        <v>240515403.00999999</v>
      </c>
      <c r="K14" s="22">
        <f>K15+K25+K37+K48+K58+K68+K54+K40+K20</f>
        <v>234139335.93000001</v>
      </c>
    </row>
    <row r="15" spans="1:11" x14ac:dyDescent="0.3">
      <c r="A15" s="9" t="s">
        <v>28</v>
      </c>
      <c r="B15" s="10" t="s">
        <v>3</v>
      </c>
      <c r="C15" s="10" t="s">
        <v>7</v>
      </c>
      <c r="D15" s="10" t="s">
        <v>1</v>
      </c>
      <c r="E15" s="10" t="s">
        <v>2</v>
      </c>
      <c r="F15" s="10" t="s">
        <v>1</v>
      </c>
      <c r="G15" s="10" t="s">
        <v>0</v>
      </c>
      <c r="H15" s="10" t="s">
        <v>2</v>
      </c>
      <c r="I15" s="22">
        <f>I16</f>
        <v>211428939.92999998</v>
      </c>
      <c r="J15" s="22">
        <f t="shared" ref="J15:K15" si="0">J16</f>
        <v>210543528.31999999</v>
      </c>
      <c r="K15" s="22">
        <f t="shared" si="0"/>
        <v>204982234.68000001</v>
      </c>
    </row>
    <row r="16" spans="1:11" x14ac:dyDescent="0.3">
      <c r="A16" s="9" t="s">
        <v>27</v>
      </c>
      <c r="B16" s="10" t="s">
        <v>3</v>
      </c>
      <c r="C16" s="10" t="s">
        <v>7</v>
      </c>
      <c r="D16" s="10" t="s">
        <v>9</v>
      </c>
      <c r="E16" s="10" t="s">
        <v>2</v>
      </c>
      <c r="F16" s="10" t="s">
        <v>7</v>
      </c>
      <c r="G16" s="10" t="s">
        <v>0</v>
      </c>
      <c r="H16" s="10">
        <v>110</v>
      </c>
      <c r="I16" s="22">
        <f>I17+I18+I19</f>
        <v>211428939.92999998</v>
      </c>
      <c r="J16" s="22">
        <f>J17+J18+J19</f>
        <v>210543528.31999999</v>
      </c>
      <c r="K16" s="22">
        <f>K17+K18+K19</f>
        <v>204982234.68000001</v>
      </c>
    </row>
    <row r="17" spans="1:11" ht="131.25" x14ac:dyDescent="0.3">
      <c r="A17" s="11" t="s">
        <v>40</v>
      </c>
      <c r="B17" s="10">
        <v>1</v>
      </c>
      <c r="C17" s="10" t="s">
        <v>7</v>
      </c>
      <c r="D17" s="10" t="s">
        <v>9</v>
      </c>
      <c r="E17" s="10" t="s">
        <v>41</v>
      </c>
      <c r="F17" s="10" t="s">
        <v>7</v>
      </c>
      <c r="G17" s="10" t="s">
        <v>0</v>
      </c>
      <c r="H17" s="10" t="s">
        <v>69</v>
      </c>
      <c r="I17" s="22">
        <v>210762714.63</v>
      </c>
      <c r="J17" s="20">
        <v>209766175.18000001</v>
      </c>
      <c r="K17" s="20">
        <v>204256163.93000001</v>
      </c>
    </row>
    <row r="18" spans="1:11" ht="206.25" x14ac:dyDescent="0.3">
      <c r="A18" s="11" t="s">
        <v>102</v>
      </c>
      <c r="B18" s="10">
        <v>1</v>
      </c>
      <c r="C18" s="10" t="s">
        <v>7</v>
      </c>
      <c r="D18" s="10" t="s">
        <v>9</v>
      </c>
      <c r="E18" s="10" t="s">
        <v>42</v>
      </c>
      <c r="F18" s="10" t="s">
        <v>7</v>
      </c>
      <c r="G18" s="10" t="s">
        <v>0</v>
      </c>
      <c r="H18" s="10" t="s">
        <v>69</v>
      </c>
      <c r="I18" s="22">
        <v>92691.85</v>
      </c>
      <c r="J18" s="20">
        <v>342978.26</v>
      </c>
      <c r="K18" s="20">
        <v>333524.24</v>
      </c>
    </row>
    <row r="19" spans="1:11" ht="75" x14ac:dyDescent="0.3">
      <c r="A19" s="11" t="s">
        <v>103</v>
      </c>
      <c r="B19" s="10">
        <v>1</v>
      </c>
      <c r="C19" s="10" t="s">
        <v>7</v>
      </c>
      <c r="D19" s="10" t="s">
        <v>9</v>
      </c>
      <c r="E19" s="10" t="s">
        <v>101</v>
      </c>
      <c r="F19" s="10" t="s">
        <v>7</v>
      </c>
      <c r="G19" s="10" t="s">
        <v>0</v>
      </c>
      <c r="H19" s="10" t="s">
        <v>69</v>
      </c>
      <c r="I19" s="22">
        <v>573533.44999999995</v>
      </c>
      <c r="J19" s="20">
        <v>434374.88</v>
      </c>
      <c r="K19" s="20">
        <v>392546.51</v>
      </c>
    </row>
    <row r="20" spans="1:11" ht="56.25" x14ac:dyDescent="0.3">
      <c r="A20" s="11" t="s">
        <v>26</v>
      </c>
      <c r="B20" s="10" t="s">
        <v>3</v>
      </c>
      <c r="C20" s="10" t="s">
        <v>8</v>
      </c>
      <c r="D20" s="10" t="s">
        <v>1</v>
      </c>
      <c r="E20" s="10" t="s">
        <v>2</v>
      </c>
      <c r="F20" s="10" t="s">
        <v>1</v>
      </c>
      <c r="G20" s="10" t="s">
        <v>0</v>
      </c>
      <c r="H20" s="10" t="s">
        <v>2</v>
      </c>
      <c r="I20" s="22">
        <f t="shared" ref="I20:K20" si="1">I21</f>
        <v>3868973.45</v>
      </c>
      <c r="J20" s="22">
        <f t="shared" si="1"/>
        <v>4364680.04</v>
      </c>
      <c r="K20" s="22">
        <f t="shared" si="1"/>
        <v>4440490.5999999996</v>
      </c>
    </row>
    <row r="21" spans="1:11" ht="54" customHeight="1" x14ac:dyDescent="0.3">
      <c r="A21" s="15" t="s">
        <v>25</v>
      </c>
      <c r="B21" s="10" t="s">
        <v>3</v>
      </c>
      <c r="C21" s="10" t="s">
        <v>8</v>
      </c>
      <c r="D21" s="10" t="s">
        <v>9</v>
      </c>
      <c r="E21" s="10" t="s">
        <v>2</v>
      </c>
      <c r="F21" s="10" t="s">
        <v>7</v>
      </c>
      <c r="G21" s="10" t="s">
        <v>0</v>
      </c>
      <c r="H21" s="10" t="s">
        <v>69</v>
      </c>
      <c r="I21" s="22">
        <f>I22+I23+I24</f>
        <v>3868973.45</v>
      </c>
      <c r="J21" s="22">
        <f t="shared" ref="J21:K21" si="2">J22+J23+J24</f>
        <v>4364680.04</v>
      </c>
      <c r="K21" s="22">
        <f t="shared" si="2"/>
        <v>4440490.5999999996</v>
      </c>
    </row>
    <row r="22" spans="1:11" ht="112.5" x14ac:dyDescent="0.3">
      <c r="A22" s="11" t="s">
        <v>76</v>
      </c>
      <c r="B22" s="10" t="s">
        <v>3</v>
      </c>
      <c r="C22" s="10" t="s">
        <v>8</v>
      </c>
      <c r="D22" s="10" t="s">
        <v>9</v>
      </c>
      <c r="E22" s="10" t="s">
        <v>74</v>
      </c>
      <c r="F22" s="10" t="s">
        <v>7</v>
      </c>
      <c r="G22" s="10" t="s">
        <v>0</v>
      </c>
      <c r="H22" s="10" t="s">
        <v>69</v>
      </c>
      <c r="I22" s="22">
        <v>1443178.47</v>
      </c>
      <c r="J22" s="20">
        <v>1635733.12</v>
      </c>
      <c r="K22" s="20">
        <v>1689130.54</v>
      </c>
    </row>
    <row r="23" spans="1:11" ht="150" x14ac:dyDescent="0.3">
      <c r="A23" s="11" t="s">
        <v>77</v>
      </c>
      <c r="B23" s="10" t="s">
        <v>3</v>
      </c>
      <c r="C23" s="10" t="s">
        <v>8</v>
      </c>
      <c r="D23" s="10" t="s">
        <v>9</v>
      </c>
      <c r="E23" s="10" t="s">
        <v>75</v>
      </c>
      <c r="F23" s="10" t="s">
        <v>7</v>
      </c>
      <c r="G23" s="10" t="s">
        <v>0</v>
      </c>
      <c r="H23" s="10" t="s">
        <v>69</v>
      </c>
      <c r="I23" s="22">
        <v>11075.9</v>
      </c>
      <c r="J23" s="20">
        <v>11488.27</v>
      </c>
      <c r="K23" s="20">
        <v>11530.67</v>
      </c>
    </row>
    <row r="24" spans="1:11" ht="150" x14ac:dyDescent="0.3">
      <c r="A24" s="11" t="s">
        <v>43</v>
      </c>
      <c r="B24" s="10" t="s">
        <v>3</v>
      </c>
      <c r="C24" s="10" t="s">
        <v>8</v>
      </c>
      <c r="D24" s="10" t="s">
        <v>9</v>
      </c>
      <c r="E24" s="10" t="s">
        <v>44</v>
      </c>
      <c r="F24" s="10" t="s">
        <v>7</v>
      </c>
      <c r="G24" s="10" t="s">
        <v>0</v>
      </c>
      <c r="H24" s="10" t="s">
        <v>69</v>
      </c>
      <c r="I24" s="22">
        <v>2414719.08</v>
      </c>
      <c r="J24" s="20">
        <v>2717458.65</v>
      </c>
      <c r="K24" s="20">
        <v>2739829.39</v>
      </c>
    </row>
    <row r="25" spans="1:11" x14ac:dyDescent="0.3">
      <c r="A25" s="9" t="s">
        <v>24</v>
      </c>
      <c r="B25" s="10" t="s">
        <v>3</v>
      </c>
      <c r="C25" s="10" t="s">
        <v>19</v>
      </c>
      <c r="D25" s="10" t="s">
        <v>1</v>
      </c>
      <c r="E25" s="10" t="s">
        <v>2</v>
      </c>
      <c r="F25" s="10" t="s">
        <v>1</v>
      </c>
      <c r="G25" s="10" t="s">
        <v>0</v>
      </c>
      <c r="H25" s="10" t="s">
        <v>2</v>
      </c>
      <c r="I25" s="22">
        <f>I31+I33+I35+I26</f>
        <v>21388800</v>
      </c>
      <c r="J25" s="22">
        <f t="shared" ref="J25:K25" si="3">J31+J33+J35+J26</f>
        <v>18022800</v>
      </c>
      <c r="K25" s="22">
        <f t="shared" si="3"/>
        <v>17134800</v>
      </c>
    </row>
    <row r="26" spans="1:11" ht="37.5" x14ac:dyDescent="0.3">
      <c r="A26" s="9" t="s">
        <v>109</v>
      </c>
      <c r="B26" s="10" t="s">
        <v>3</v>
      </c>
      <c r="C26" s="10" t="s">
        <v>19</v>
      </c>
      <c r="D26" s="10" t="s">
        <v>7</v>
      </c>
      <c r="E26" s="10" t="s">
        <v>2</v>
      </c>
      <c r="F26" s="10" t="s">
        <v>7</v>
      </c>
      <c r="G26" s="10" t="s">
        <v>0</v>
      </c>
      <c r="H26" s="10" t="s">
        <v>69</v>
      </c>
      <c r="I26" s="22">
        <f>I27+I29</f>
        <v>2431000</v>
      </c>
      <c r="J26" s="22">
        <f t="shared" ref="J26:K26" si="4">J27+J29</f>
        <v>0</v>
      </c>
      <c r="K26" s="22">
        <f t="shared" si="4"/>
        <v>0</v>
      </c>
    </row>
    <row r="27" spans="1:11" ht="56.25" x14ac:dyDescent="0.3">
      <c r="A27" s="9" t="s">
        <v>107</v>
      </c>
      <c r="B27" s="10" t="s">
        <v>3</v>
      </c>
      <c r="C27" s="10" t="s">
        <v>19</v>
      </c>
      <c r="D27" s="10" t="s">
        <v>7</v>
      </c>
      <c r="E27" s="10" t="s">
        <v>41</v>
      </c>
      <c r="F27" s="10" t="s">
        <v>7</v>
      </c>
      <c r="G27" s="10" t="s">
        <v>0</v>
      </c>
      <c r="H27" s="10" t="s">
        <v>69</v>
      </c>
      <c r="I27" s="22">
        <f>I28</f>
        <v>1153000</v>
      </c>
      <c r="J27" s="22">
        <f t="shared" ref="J27:K27" si="5">J28</f>
        <v>0</v>
      </c>
      <c r="K27" s="22">
        <f t="shared" si="5"/>
        <v>0</v>
      </c>
    </row>
    <row r="28" spans="1:11" ht="56.25" x14ac:dyDescent="0.3">
      <c r="A28" s="9" t="s">
        <v>107</v>
      </c>
      <c r="B28" s="10" t="s">
        <v>3</v>
      </c>
      <c r="C28" s="10" t="s">
        <v>19</v>
      </c>
      <c r="D28" s="10" t="s">
        <v>7</v>
      </c>
      <c r="E28" s="10" t="s">
        <v>108</v>
      </c>
      <c r="F28" s="10" t="s">
        <v>7</v>
      </c>
      <c r="G28" s="10" t="s">
        <v>0</v>
      </c>
      <c r="H28" s="10" t="s">
        <v>69</v>
      </c>
      <c r="I28" s="22">
        <v>1153000</v>
      </c>
      <c r="J28" s="22">
        <v>0</v>
      </c>
      <c r="K28" s="22">
        <v>0</v>
      </c>
    </row>
    <row r="29" spans="1:11" ht="75" x14ac:dyDescent="0.3">
      <c r="A29" s="9" t="s">
        <v>106</v>
      </c>
      <c r="B29" s="10" t="s">
        <v>3</v>
      </c>
      <c r="C29" s="10" t="s">
        <v>19</v>
      </c>
      <c r="D29" s="10" t="s">
        <v>7</v>
      </c>
      <c r="E29" s="10" t="s">
        <v>42</v>
      </c>
      <c r="F29" s="10" t="s">
        <v>7</v>
      </c>
      <c r="G29" s="10" t="s">
        <v>0</v>
      </c>
      <c r="H29" s="10" t="s">
        <v>69</v>
      </c>
      <c r="I29" s="22">
        <f>I30</f>
        <v>1278000</v>
      </c>
      <c r="J29" s="22">
        <f t="shared" ref="J29:K29" si="6">J30</f>
        <v>0</v>
      </c>
      <c r="K29" s="22">
        <f t="shared" si="6"/>
        <v>0</v>
      </c>
    </row>
    <row r="30" spans="1:11" ht="116.25" customHeight="1" x14ac:dyDescent="0.3">
      <c r="A30" s="9" t="s">
        <v>105</v>
      </c>
      <c r="B30" s="10" t="s">
        <v>3</v>
      </c>
      <c r="C30" s="10" t="s">
        <v>19</v>
      </c>
      <c r="D30" s="10" t="s">
        <v>7</v>
      </c>
      <c r="E30" s="10" t="s">
        <v>104</v>
      </c>
      <c r="F30" s="10" t="s">
        <v>7</v>
      </c>
      <c r="G30" s="10" t="s">
        <v>0</v>
      </c>
      <c r="H30" s="10" t="s">
        <v>69</v>
      </c>
      <c r="I30" s="22">
        <v>1278000</v>
      </c>
      <c r="J30" s="22">
        <v>0</v>
      </c>
      <c r="K30" s="22">
        <v>0</v>
      </c>
    </row>
    <row r="31" spans="1:11" ht="37.5" x14ac:dyDescent="0.3">
      <c r="A31" s="9" t="s">
        <v>45</v>
      </c>
      <c r="B31" s="10" t="s">
        <v>3</v>
      </c>
      <c r="C31" s="10" t="s">
        <v>19</v>
      </c>
      <c r="D31" s="10" t="s">
        <v>9</v>
      </c>
      <c r="E31" s="10" t="s">
        <v>2</v>
      </c>
      <c r="F31" s="10" t="s">
        <v>9</v>
      </c>
      <c r="G31" s="10" t="s">
        <v>0</v>
      </c>
      <c r="H31" s="10" t="s">
        <v>69</v>
      </c>
      <c r="I31" s="22">
        <f>I32</f>
        <v>18692000</v>
      </c>
      <c r="J31" s="22">
        <f t="shared" ref="J31:K31" si="7">J32</f>
        <v>17757000</v>
      </c>
      <c r="K31" s="22">
        <f t="shared" si="7"/>
        <v>16869000</v>
      </c>
    </row>
    <row r="32" spans="1:11" ht="37.5" x14ac:dyDescent="0.3">
      <c r="A32" s="9" t="s">
        <v>45</v>
      </c>
      <c r="B32" s="10" t="s">
        <v>3</v>
      </c>
      <c r="C32" s="10" t="s">
        <v>19</v>
      </c>
      <c r="D32" s="10" t="s">
        <v>9</v>
      </c>
      <c r="E32" s="10" t="s">
        <v>41</v>
      </c>
      <c r="F32" s="10" t="s">
        <v>9</v>
      </c>
      <c r="G32" s="10" t="s">
        <v>0</v>
      </c>
      <c r="H32" s="10" t="s">
        <v>69</v>
      </c>
      <c r="I32" s="22">
        <v>18692000</v>
      </c>
      <c r="J32" s="20">
        <v>17757000</v>
      </c>
      <c r="K32" s="20">
        <v>16869000</v>
      </c>
    </row>
    <row r="33" spans="1:11" x14ac:dyDescent="0.3">
      <c r="A33" s="9" t="s">
        <v>46</v>
      </c>
      <c r="B33" s="10" t="s">
        <v>3</v>
      </c>
      <c r="C33" s="10" t="s">
        <v>19</v>
      </c>
      <c r="D33" s="10" t="s">
        <v>8</v>
      </c>
      <c r="E33" s="10" t="s">
        <v>2</v>
      </c>
      <c r="F33" s="10" t="s">
        <v>7</v>
      </c>
      <c r="G33" s="10" t="s">
        <v>0</v>
      </c>
      <c r="H33" s="10" t="s">
        <v>69</v>
      </c>
      <c r="I33" s="22">
        <f>I34</f>
        <v>201800</v>
      </c>
      <c r="J33" s="22">
        <f t="shared" ref="J33:K33" si="8">J34</f>
        <v>201800</v>
      </c>
      <c r="K33" s="22">
        <f t="shared" si="8"/>
        <v>201800</v>
      </c>
    </row>
    <row r="34" spans="1:11" x14ac:dyDescent="0.3">
      <c r="A34" s="9" t="s">
        <v>46</v>
      </c>
      <c r="B34" s="10" t="s">
        <v>3</v>
      </c>
      <c r="C34" s="10" t="s">
        <v>19</v>
      </c>
      <c r="D34" s="10" t="s">
        <v>8</v>
      </c>
      <c r="E34" s="10" t="s">
        <v>41</v>
      </c>
      <c r="F34" s="10" t="s">
        <v>7</v>
      </c>
      <c r="G34" s="10" t="s">
        <v>0</v>
      </c>
      <c r="H34" s="10" t="s">
        <v>69</v>
      </c>
      <c r="I34" s="22">
        <v>201800</v>
      </c>
      <c r="J34" s="20">
        <v>201800</v>
      </c>
      <c r="K34" s="20">
        <v>201800</v>
      </c>
    </row>
    <row r="35" spans="1:11" ht="48.6" customHeight="1" x14ac:dyDescent="0.3">
      <c r="A35" s="9" t="s">
        <v>87</v>
      </c>
      <c r="B35" s="10" t="s">
        <v>3</v>
      </c>
      <c r="C35" s="10" t="s">
        <v>19</v>
      </c>
      <c r="D35" s="10" t="s">
        <v>86</v>
      </c>
      <c r="E35" s="10" t="s">
        <v>2</v>
      </c>
      <c r="F35" s="10" t="s">
        <v>9</v>
      </c>
      <c r="G35" s="10" t="s">
        <v>0</v>
      </c>
      <c r="H35" s="10" t="s">
        <v>69</v>
      </c>
      <c r="I35" s="22">
        <f>I36</f>
        <v>64000</v>
      </c>
      <c r="J35" s="22">
        <f t="shared" ref="J35:K35" si="9">J36</f>
        <v>64000</v>
      </c>
      <c r="K35" s="22">
        <f t="shared" si="9"/>
        <v>64000</v>
      </c>
    </row>
    <row r="36" spans="1:11" ht="59.45" customHeight="1" x14ac:dyDescent="0.3">
      <c r="A36" s="9" t="s">
        <v>88</v>
      </c>
      <c r="B36" s="10" t="s">
        <v>3</v>
      </c>
      <c r="C36" s="10" t="s">
        <v>19</v>
      </c>
      <c r="D36" s="10" t="s">
        <v>86</v>
      </c>
      <c r="E36" s="10" t="s">
        <v>42</v>
      </c>
      <c r="F36" s="10" t="s">
        <v>9</v>
      </c>
      <c r="G36" s="10" t="s">
        <v>0</v>
      </c>
      <c r="H36" s="10" t="s">
        <v>69</v>
      </c>
      <c r="I36" s="22">
        <v>64000</v>
      </c>
      <c r="J36" s="20">
        <v>64000</v>
      </c>
      <c r="K36" s="20">
        <v>64000</v>
      </c>
    </row>
    <row r="37" spans="1:11" ht="22.15" customHeight="1" x14ac:dyDescent="0.3">
      <c r="A37" s="9" t="s">
        <v>23</v>
      </c>
      <c r="B37" s="10" t="s">
        <v>3</v>
      </c>
      <c r="C37" s="10" t="s">
        <v>22</v>
      </c>
      <c r="D37" s="10" t="s">
        <v>1</v>
      </c>
      <c r="E37" s="10" t="s">
        <v>2</v>
      </c>
      <c r="F37" s="10" t="s">
        <v>1</v>
      </c>
      <c r="G37" s="10" t="s">
        <v>0</v>
      </c>
      <c r="H37" s="10" t="s">
        <v>2</v>
      </c>
      <c r="I37" s="22">
        <f t="shared" ref="I37:K38" si="10">I38</f>
        <v>2600000</v>
      </c>
      <c r="J37" s="22">
        <f>J38</f>
        <v>2600000</v>
      </c>
      <c r="K37" s="22">
        <f t="shared" si="10"/>
        <v>2600000</v>
      </c>
    </row>
    <row r="38" spans="1:11" ht="56.25" x14ac:dyDescent="0.3">
      <c r="A38" s="9" t="s">
        <v>47</v>
      </c>
      <c r="B38" s="10">
        <v>1</v>
      </c>
      <c r="C38" s="10" t="s">
        <v>22</v>
      </c>
      <c r="D38" s="10" t="s">
        <v>8</v>
      </c>
      <c r="E38" s="10" t="s">
        <v>2</v>
      </c>
      <c r="F38" s="10" t="s">
        <v>7</v>
      </c>
      <c r="G38" s="10" t="s">
        <v>0</v>
      </c>
      <c r="H38" s="10" t="s">
        <v>69</v>
      </c>
      <c r="I38" s="22">
        <f t="shared" si="10"/>
        <v>2600000</v>
      </c>
      <c r="J38" s="22">
        <f>J39</f>
        <v>2600000</v>
      </c>
      <c r="K38" s="22">
        <f t="shared" si="10"/>
        <v>2600000</v>
      </c>
    </row>
    <row r="39" spans="1:11" ht="93.75" x14ac:dyDescent="0.3">
      <c r="A39" s="9" t="s">
        <v>48</v>
      </c>
      <c r="B39" s="10" t="s">
        <v>3</v>
      </c>
      <c r="C39" s="10" t="s">
        <v>22</v>
      </c>
      <c r="D39" s="10" t="s">
        <v>8</v>
      </c>
      <c r="E39" s="10" t="s">
        <v>41</v>
      </c>
      <c r="F39" s="10" t="s">
        <v>7</v>
      </c>
      <c r="G39" s="10" t="s">
        <v>0</v>
      </c>
      <c r="H39" s="10" t="s">
        <v>69</v>
      </c>
      <c r="I39" s="22">
        <v>2600000</v>
      </c>
      <c r="J39" s="20">
        <v>2600000</v>
      </c>
      <c r="K39" s="20">
        <v>2600000</v>
      </c>
    </row>
    <row r="40" spans="1:11" ht="56.25" x14ac:dyDescent="0.3">
      <c r="A40" s="9" t="s">
        <v>20</v>
      </c>
      <c r="B40" s="10" t="s">
        <v>3</v>
      </c>
      <c r="C40" s="10" t="s">
        <v>18</v>
      </c>
      <c r="D40" s="10" t="s">
        <v>1</v>
      </c>
      <c r="E40" s="10" t="s">
        <v>2</v>
      </c>
      <c r="F40" s="10" t="s">
        <v>1</v>
      </c>
      <c r="G40" s="10" t="s">
        <v>0</v>
      </c>
      <c r="H40" s="10" t="s">
        <v>2</v>
      </c>
      <c r="I40" s="22">
        <f>I41+I45</f>
        <v>4580000</v>
      </c>
      <c r="J40" s="22">
        <f>J41+J45</f>
        <v>4187000</v>
      </c>
      <c r="K40" s="22">
        <f>K41+K45</f>
        <v>4187000</v>
      </c>
    </row>
    <row r="41" spans="1:11" ht="168.75" x14ac:dyDescent="0.3">
      <c r="A41" s="9" t="s">
        <v>50</v>
      </c>
      <c r="B41" s="10" t="s">
        <v>3</v>
      </c>
      <c r="C41" s="10" t="s">
        <v>18</v>
      </c>
      <c r="D41" s="10" t="s">
        <v>19</v>
      </c>
      <c r="E41" s="10" t="s">
        <v>2</v>
      </c>
      <c r="F41" s="10" t="s">
        <v>1</v>
      </c>
      <c r="G41" s="10" t="s">
        <v>0</v>
      </c>
      <c r="H41" s="10" t="s">
        <v>70</v>
      </c>
      <c r="I41" s="22">
        <f>I42</f>
        <v>1480000</v>
      </c>
      <c r="J41" s="22">
        <f t="shared" ref="J41:K41" si="11">J42</f>
        <v>1050000</v>
      </c>
      <c r="K41" s="22">
        <f t="shared" si="11"/>
        <v>1050000</v>
      </c>
    </row>
    <row r="42" spans="1:11" ht="109.5" customHeight="1" x14ac:dyDescent="0.3">
      <c r="A42" s="9" t="s">
        <v>51</v>
      </c>
      <c r="B42" s="10" t="s">
        <v>3</v>
      </c>
      <c r="C42" s="10" t="s">
        <v>18</v>
      </c>
      <c r="D42" s="10" t="s">
        <v>19</v>
      </c>
      <c r="E42" s="10" t="s">
        <v>41</v>
      </c>
      <c r="F42" s="10" t="s">
        <v>1</v>
      </c>
      <c r="G42" s="10" t="s">
        <v>0</v>
      </c>
      <c r="H42" s="10" t="s">
        <v>70</v>
      </c>
      <c r="I42" s="22">
        <f>I43+I44</f>
        <v>1480000</v>
      </c>
      <c r="J42" s="22">
        <f t="shared" ref="J42:K42" si="12">J43+J44</f>
        <v>1050000</v>
      </c>
      <c r="K42" s="22">
        <f t="shared" si="12"/>
        <v>1050000</v>
      </c>
    </row>
    <row r="43" spans="1:11" ht="168.75" x14ac:dyDescent="0.3">
      <c r="A43" s="9" t="s">
        <v>93</v>
      </c>
      <c r="B43" s="10" t="s">
        <v>3</v>
      </c>
      <c r="C43" s="10" t="s">
        <v>18</v>
      </c>
      <c r="D43" s="10" t="s">
        <v>19</v>
      </c>
      <c r="E43" s="10" t="s">
        <v>52</v>
      </c>
      <c r="F43" s="10" t="s">
        <v>19</v>
      </c>
      <c r="G43" s="10" t="s">
        <v>0</v>
      </c>
      <c r="H43" s="10" t="s">
        <v>70</v>
      </c>
      <c r="I43" s="22">
        <v>550000</v>
      </c>
      <c r="J43" s="20">
        <v>250000</v>
      </c>
      <c r="K43" s="20">
        <v>250000</v>
      </c>
    </row>
    <row r="44" spans="1:11" ht="131.25" x14ac:dyDescent="0.3">
      <c r="A44" s="9" t="s">
        <v>78</v>
      </c>
      <c r="B44" s="10" t="s">
        <v>3</v>
      </c>
      <c r="C44" s="10" t="s">
        <v>18</v>
      </c>
      <c r="D44" s="10" t="s">
        <v>19</v>
      </c>
      <c r="E44" s="10" t="s">
        <v>52</v>
      </c>
      <c r="F44" s="10" t="s">
        <v>14</v>
      </c>
      <c r="G44" s="10" t="s">
        <v>0</v>
      </c>
      <c r="H44" s="10" t="s">
        <v>70</v>
      </c>
      <c r="I44" s="22">
        <v>930000</v>
      </c>
      <c r="J44" s="20">
        <v>800000</v>
      </c>
      <c r="K44" s="20">
        <v>800000</v>
      </c>
    </row>
    <row r="45" spans="1:11" ht="150" x14ac:dyDescent="0.3">
      <c r="A45" s="9" t="s">
        <v>54</v>
      </c>
      <c r="B45" s="10" t="s">
        <v>3</v>
      </c>
      <c r="C45" s="10" t="s">
        <v>18</v>
      </c>
      <c r="D45" s="10" t="s">
        <v>21</v>
      </c>
      <c r="E45" s="10" t="s">
        <v>2</v>
      </c>
      <c r="F45" s="10" t="s">
        <v>1</v>
      </c>
      <c r="G45" s="10" t="s">
        <v>0</v>
      </c>
      <c r="H45" s="10" t="s">
        <v>70</v>
      </c>
      <c r="I45" s="22">
        <f t="shared" ref="I45:K46" si="13">I46</f>
        <v>3100000</v>
      </c>
      <c r="J45" s="22">
        <f t="shared" si="13"/>
        <v>3137000</v>
      </c>
      <c r="K45" s="22">
        <f t="shared" si="13"/>
        <v>3137000</v>
      </c>
    </row>
    <row r="46" spans="1:11" ht="150" x14ac:dyDescent="0.3">
      <c r="A46" s="9" t="s">
        <v>55</v>
      </c>
      <c r="B46" s="10" t="s">
        <v>3</v>
      </c>
      <c r="C46" s="10" t="s">
        <v>18</v>
      </c>
      <c r="D46" s="10" t="s">
        <v>21</v>
      </c>
      <c r="E46" s="10" t="s">
        <v>56</v>
      </c>
      <c r="F46" s="10" t="s">
        <v>1</v>
      </c>
      <c r="G46" s="10" t="s">
        <v>0</v>
      </c>
      <c r="H46" s="10" t="s">
        <v>70</v>
      </c>
      <c r="I46" s="22">
        <f t="shared" si="13"/>
        <v>3100000</v>
      </c>
      <c r="J46" s="22">
        <f t="shared" si="13"/>
        <v>3137000</v>
      </c>
      <c r="K46" s="22">
        <f t="shared" si="13"/>
        <v>3137000</v>
      </c>
    </row>
    <row r="47" spans="1:11" ht="131.25" x14ac:dyDescent="0.3">
      <c r="A47" s="9" t="s">
        <v>57</v>
      </c>
      <c r="B47" s="10" t="s">
        <v>3</v>
      </c>
      <c r="C47" s="10" t="s">
        <v>18</v>
      </c>
      <c r="D47" s="10" t="s">
        <v>21</v>
      </c>
      <c r="E47" s="10" t="s">
        <v>58</v>
      </c>
      <c r="F47" s="10" t="s">
        <v>19</v>
      </c>
      <c r="G47" s="10" t="s">
        <v>0</v>
      </c>
      <c r="H47" s="10" t="s">
        <v>70</v>
      </c>
      <c r="I47" s="22">
        <v>3100000</v>
      </c>
      <c r="J47" s="20">
        <v>3137000</v>
      </c>
      <c r="K47" s="20">
        <v>3137000</v>
      </c>
    </row>
    <row r="48" spans="1:11" ht="37.5" x14ac:dyDescent="0.3">
      <c r="A48" s="9" t="s">
        <v>17</v>
      </c>
      <c r="B48" s="10" t="s">
        <v>3</v>
      </c>
      <c r="C48" s="10" t="s">
        <v>15</v>
      </c>
      <c r="D48" s="10" t="s">
        <v>1</v>
      </c>
      <c r="E48" s="10" t="s">
        <v>2</v>
      </c>
      <c r="F48" s="10" t="s">
        <v>1</v>
      </c>
      <c r="G48" s="10" t="s">
        <v>0</v>
      </c>
      <c r="H48" s="10" t="s">
        <v>2</v>
      </c>
      <c r="I48" s="22">
        <f>I49</f>
        <v>279300</v>
      </c>
      <c r="J48" s="22">
        <f t="shared" ref="J48:K48" si="14">J49</f>
        <v>279300</v>
      </c>
      <c r="K48" s="22">
        <f t="shared" si="14"/>
        <v>279300</v>
      </c>
    </row>
    <row r="49" spans="1:11" ht="37.5" x14ac:dyDescent="0.3">
      <c r="A49" s="9" t="s">
        <v>16</v>
      </c>
      <c r="B49" s="10" t="s">
        <v>3</v>
      </c>
      <c r="C49" s="10" t="s">
        <v>15</v>
      </c>
      <c r="D49" s="10" t="s">
        <v>7</v>
      </c>
      <c r="E49" s="10" t="s">
        <v>2</v>
      </c>
      <c r="F49" s="10" t="s">
        <v>7</v>
      </c>
      <c r="G49" s="10" t="s">
        <v>0</v>
      </c>
      <c r="H49" s="10" t="s">
        <v>70</v>
      </c>
      <c r="I49" s="22">
        <f>I50+I51+I53</f>
        <v>279300</v>
      </c>
      <c r="J49" s="22">
        <f t="shared" ref="J49:K49" si="15">J50+J51+J53</f>
        <v>279300</v>
      </c>
      <c r="K49" s="22">
        <f t="shared" si="15"/>
        <v>279300</v>
      </c>
    </row>
    <row r="50" spans="1:11" ht="56.25" x14ac:dyDescent="0.3">
      <c r="A50" s="9" t="s">
        <v>59</v>
      </c>
      <c r="B50" s="10" t="s">
        <v>3</v>
      </c>
      <c r="C50" s="10" t="s">
        <v>15</v>
      </c>
      <c r="D50" s="10" t="s">
        <v>7</v>
      </c>
      <c r="E50" s="10" t="s">
        <v>41</v>
      </c>
      <c r="F50" s="10" t="s">
        <v>7</v>
      </c>
      <c r="G50" s="10" t="s">
        <v>0</v>
      </c>
      <c r="H50" s="10" t="s">
        <v>70</v>
      </c>
      <c r="I50" s="20">
        <v>89906.67</v>
      </c>
      <c r="J50" s="20">
        <v>89906.67</v>
      </c>
      <c r="K50" s="20">
        <v>89906.67</v>
      </c>
    </row>
    <row r="51" spans="1:11" ht="37.5" x14ac:dyDescent="0.3">
      <c r="A51" s="9" t="s">
        <v>60</v>
      </c>
      <c r="B51" s="10" t="s">
        <v>3</v>
      </c>
      <c r="C51" s="10" t="s">
        <v>15</v>
      </c>
      <c r="D51" s="10" t="s">
        <v>7</v>
      </c>
      <c r="E51" s="10" t="s">
        <v>56</v>
      </c>
      <c r="F51" s="10" t="s">
        <v>7</v>
      </c>
      <c r="G51" s="10" t="s">
        <v>0</v>
      </c>
      <c r="H51" s="10" t="s">
        <v>70</v>
      </c>
      <c r="I51" s="20">
        <f>I52</f>
        <v>188192.34</v>
      </c>
      <c r="J51" s="20">
        <f t="shared" ref="J51:K51" si="16">J52</f>
        <v>188192.34</v>
      </c>
      <c r="K51" s="20">
        <f t="shared" si="16"/>
        <v>188192.34</v>
      </c>
    </row>
    <row r="52" spans="1:11" x14ac:dyDescent="0.3">
      <c r="A52" s="9" t="s">
        <v>135</v>
      </c>
      <c r="B52" s="10" t="s">
        <v>3</v>
      </c>
      <c r="C52" s="10" t="s">
        <v>15</v>
      </c>
      <c r="D52" s="10" t="s">
        <v>7</v>
      </c>
      <c r="E52" s="10" t="s">
        <v>134</v>
      </c>
      <c r="F52" s="10" t="s">
        <v>7</v>
      </c>
      <c r="G52" s="10" t="s">
        <v>0</v>
      </c>
      <c r="H52" s="10" t="s">
        <v>70</v>
      </c>
      <c r="I52" s="20">
        <v>188192.34</v>
      </c>
      <c r="J52" s="20">
        <v>188192.34</v>
      </c>
      <c r="K52" s="20">
        <v>188192.34</v>
      </c>
    </row>
    <row r="53" spans="1:11" ht="93.75" x14ac:dyDescent="0.3">
      <c r="A53" s="9" t="s">
        <v>98</v>
      </c>
      <c r="B53" s="10" t="s">
        <v>3</v>
      </c>
      <c r="C53" s="10" t="s">
        <v>15</v>
      </c>
      <c r="D53" s="10" t="s">
        <v>7</v>
      </c>
      <c r="E53" s="10" t="s">
        <v>95</v>
      </c>
      <c r="F53" s="10" t="s">
        <v>7</v>
      </c>
      <c r="G53" s="10" t="s">
        <v>0</v>
      </c>
      <c r="H53" s="10" t="s">
        <v>70</v>
      </c>
      <c r="I53" s="20">
        <v>1200.99</v>
      </c>
      <c r="J53" s="20">
        <v>1200.99</v>
      </c>
      <c r="K53" s="20">
        <v>1200.99</v>
      </c>
    </row>
    <row r="54" spans="1:11" s="18" customFormat="1" ht="36" customHeight="1" x14ac:dyDescent="0.3">
      <c r="A54" s="16" t="s">
        <v>83</v>
      </c>
      <c r="B54" s="17" t="s">
        <v>3</v>
      </c>
      <c r="C54" s="17" t="s">
        <v>14</v>
      </c>
      <c r="D54" s="17" t="s">
        <v>1</v>
      </c>
      <c r="E54" s="17" t="s">
        <v>2</v>
      </c>
      <c r="F54" s="17" t="s">
        <v>1</v>
      </c>
      <c r="G54" s="17" t="s">
        <v>0</v>
      </c>
      <c r="H54" s="17" t="s">
        <v>2</v>
      </c>
      <c r="I54" s="22">
        <f>I55</f>
        <v>303277</v>
      </c>
      <c r="J54" s="22">
        <f t="shared" ref="J54:K54" si="17">J55</f>
        <v>82571</v>
      </c>
      <c r="K54" s="22">
        <f t="shared" si="17"/>
        <v>79987</v>
      </c>
    </row>
    <row r="55" spans="1:11" x14ac:dyDescent="0.3">
      <c r="A55" s="9" t="s">
        <v>63</v>
      </c>
      <c r="B55" s="10" t="s">
        <v>3</v>
      </c>
      <c r="C55" s="10" t="s">
        <v>14</v>
      </c>
      <c r="D55" s="10" t="s">
        <v>9</v>
      </c>
      <c r="E55" s="10" t="s">
        <v>2</v>
      </c>
      <c r="F55" s="10" t="s">
        <v>1</v>
      </c>
      <c r="G55" s="10" t="s">
        <v>0</v>
      </c>
      <c r="H55" s="10" t="s">
        <v>71</v>
      </c>
      <c r="I55" s="22">
        <f t="shared" ref="I55:K56" si="18">I56</f>
        <v>303277</v>
      </c>
      <c r="J55" s="22">
        <f t="shared" si="18"/>
        <v>82571</v>
      </c>
      <c r="K55" s="22">
        <f t="shared" si="18"/>
        <v>79987</v>
      </c>
    </row>
    <row r="56" spans="1:11" ht="20.45" customHeight="1" x14ac:dyDescent="0.3">
      <c r="A56" s="16" t="s">
        <v>64</v>
      </c>
      <c r="B56" s="10" t="s">
        <v>3</v>
      </c>
      <c r="C56" s="10" t="s">
        <v>14</v>
      </c>
      <c r="D56" s="10" t="s">
        <v>9</v>
      </c>
      <c r="E56" s="10" t="s">
        <v>61</v>
      </c>
      <c r="F56" s="10" t="s">
        <v>1</v>
      </c>
      <c r="G56" s="10" t="s">
        <v>0</v>
      </c>
      <c r="H56" s="10" t="s">
        <v>71</v>
      </c>
      <c r="I56" s="22">
        <f t="shared" si="18"/>
        <v>303277</v>
      </c>
      <c r="J56" s="22">
        <f t="shared" si="18"/>
        <v>82571</v>
      </c>
      <c r="K56" s="22">
        <f t="shared" si="18"/>
        <v>79987</v>
      </c>
    </row>
    <row r="57" spans="1:11" ht="37.5" x14ac:dyDescent="0.3">
      <c r="A57" s="9" t="s">
        <v>65</v>
      </c>
      <c r="B57" s="10" t="s">
        <v>3</v>
      </c>
      <c r="C57" s="10" t="s">
        <v>14</v>
      </c>
      <c r="D57" s="10" t="s">
        <v>9</v>
      </c>
      <c r="E57" s="10" t="s">
        <v>62</v>
      </c>
      <c r="F57" s="10" t="s">
        <v>19</v>
      </c>
      <c r="G57" s="10" t="s">
        <v>0</v>
      </c>
      <c r="H57" s="10" t="s">
        <v>71</v>
      </c>
      <c r="I57" s="22">
        <v>303277</v>
      </c>
      <c r="J57" s="20">
        <v>82571</v>
      </c>
      <c r="K57" s="20">
        <v>79987</v>
      </c>
    </row>
    <row r="58" spans="1:11" ht="37.5" x14ac:dyDescent="0.3">
      <c r="A58" s="9" t="s">
        <v>13</v>
      </c>
      <c r="B58" s="10" t="s">
        <v>3</v>
      </c>
      <c r="C58" s="10" t="s">
        <v>12</v>
      </c>
      <c r="D58" s="10" t="s">
        <v>1</v>
      </c>
      <c r="E58" s="10" t="s">
        <v>2</v>
      </c>
      <c r="F58" s="10" t="s">
        <v>1</v>
      </c>
      <c r="G58" s="10" t="s">
        <v>0</v>
      </c>
      <c r="H58" s="10" t="s">
        <v>2</v>
      </c>
      <c r="I58" s="22">
        <f>I62+I59</f>
        <v>2393000</v>
      </c>
      <c r="J58" s="22">
        <f t="shared" ref="J58:K58" si="19">J62+J59</f>
        <v>264000</v>
      </c>
      <c r="K58" s="22">
        <f t="shared" si="19"/>
        <v>264000</v>
      </c>
    </row>
    <row r="59" spans="1:11" ht="150" x14ac:dyDescent="0.3">
      <c r="A59" s="9" t="s">
        <v>89</v>
      </c>
      <c r="B59" s="10" t="s">
        <v>3</v>
      </c>
      <c r="C59" s="10" t="s">
        <v>12</v>
      </c>
      <c r="D59" s="10" t="s">
        <v>9</v>
      </c>
      <c r="E59" s="10" t="s">
        <v>2</v>
      </c>
      <c r="F59" s="10" t="s">
        <v>1</v>
      </c>
      <c r="G59" s="10" t="s">
        <v>0</v>
      </c>
      <c r="H59" s="10" t="s">
        <v>2</v>
      </c>
      <c r="I59" s="23">
        <f>I60</f>
        <v>2085000</v>
      </c>
      <c r="J59" s="23">
        <f t="shared" ref="J59:K59" si="20">J60</f>
        <v>0</v>
      </c>
      <c r="K59" s="23">
        <f t="shared" si="20"/>
        <v>0</v>
      </c>
    </row>
    <row r="60" spans="1:11" ht="167.25" customHeight="1" x14ac:dyDescent="0.3">
      <c r="A60" s="9" t="s">
        <v>90</v>
      </c>
      <c r="B60" s="10" t="s">
        <v>3</v>
      </c>
      <c r="C60" s="10" t="s">
        <v>12</v>
      </c>
      <c r="D60" s="10" t="s">
        <v>9</v>
      </c>
      <c r="E60" s="10" t="s">
        <v>49</v>
      </c>
      <c r="F60" s="10" t="s">
        <v>19</v>
      </c>
      <c r="G60" s="10" t="s">
        <v>0</v>
      </c>
      <c r="H60" s="10" t="s">
        <v>91</v>
      </c>
      <c r="I60" s="23">
        <f>I61</f>
        <v>2085000</v>
      </c>
      <c r="J60" s="23">
        <f t="shared" ref="J60:K60" si="21">J61</f>
        <v>0</v>
      </c>
      <c r="K60" s="23">
        <f t="shared" si="21"/>
        <v>0</v>
      </c>
    </row>
    <row r="61" spans="1:11" ht="168.75" x14ac:dyDescent="0.3">
      <c r="A61" s="9" t="s">
        <v>99</v>
      </c>
      <c r="B61" s="10" t="s">
        <v>3</v>
      </c>
      <c r="C61" s="10" t="s">
        <v>12</v>
      </c>
      <c r="D61" s="10" t="s">
        <v>9</v>
      </c>
      <c r="E61" s="10" t="s">
        <v>92</v>
      </c>
      <c r="F61" s="10" t="s">
        <v>19</v>
      </c>
      <c r="G61" s="10" t="s">
        <v>0</v>
      </c>
      <c r="H61" s="10" t="s">
        <v>91</v>
      </c>
      <c r="I61" s="23">
        <v>2085000</v>
      </c>
      <c r="J61" s="26">
        <v>0</v>
      </c>
      <c r="K61" s="26">
        <v>0</v>
      </c>
    </row>
    <row r="62" spans="1:11" ht="57.6" customHeight="1" x14ac:dyDescent="0.3">
      <c r="A62" s="16" t="s">
        <v>66</v>
      </c>
      <c r="B62" s="10" t="s">
        <v>3</v>
      </c>
      <c r="C62" s="10" t="s">
        <v>12</v>
      </c>
      <c r="D62" s="10" t="s">
        <v>11</v>
      </c>
      <c r="E62" s="10" t="s">
        <v>2</v>
      </c>
      <c r="F62" s="10" t="s">
        <v>1</v>
      </c>
      <c r="G62" s="10" t="s">
        <v>0</v>
      </c>
      <c r="H62" s="10" t="s">
        <v>72</v>
      </c>
      <c r="I62" s="22">
        <f>I63+I66</f>
        <v>308000</v>
      </c>
      <c r="J62" s="22">
        <f t="shared" ref="J62:K62" si="22">J63+J66</f>
        <v>264000</v>
      </c>
      <c r="K62" s="22">
        <f t="shared" si="22"/>
        <v>264000</v>
      </c>
    </row>
    <row r="63" spans="1:11" ht="56.25" x14ac:dyDescent="0.3">
      <c r="A63" s="9" t="s">
        <v>67</v>
      </c>
      <c r="B63" s="10" t="s">
        <v>3</v>
      </c>
      <c r="C63" s="10" t="s">
        <v>12</v>
      </c>
      <c r="D63" s="10" t="s">
        <v>11</v>
      </c>
      <c r="E63" s="10" t="s">
        <v>41</v>
      </c>
      <c r="F63" s="10" t="s">
        <v>1</v>
      </c>
      <c r="G63" s="10" t="s">
        <v>0</v>
      </c>
      <c r="H63" s="10" t="s">
        <v>72</v>
      </c>
      <c r="I63" s="22">
        <f>I64+I65</f>
        <v>224000</v>
      </c>
      <c r="J63" s="22">
        <f>J64+J65</f>
        <v>264000</v>
      </c>
      <c r="K63" s="22">
        <f>K64+K65</f>
        <v>264000</v>
      </c>
    </row>
    <row r="64" spans="1:11" ht="112.5" x14ac:dyDescent="0.3">
      <c r="A64" s="9" t="s">
        <v>94</v>
      </c>
      <c r="B64" s="10" t="s">
        <v>3</v>
      </c>
      <c r="C64" s="10" t="s">
        <v>12</v>
      </c>
      <c r="D64" s="10" t="s">
        <v>11</v>
      </c>
      <c r="E64" s="10" t="s">
        <v>52</v>
      </c>
      <c r="F64" s="10" t="s">
        <v>19</v>
      </c>
      <c r="G64" s="10" t="s">
        <v>0</v>
      </c>
      <c r="H64" s="10" t="s">
        <v>72</v>
      </c>
      <c r="I64" s="22">
        <v>44000</v>
      </c>
      <c r="J64" s="20">
        <v>44000</v>
      </c>
      <c r="K64" s="20">
        <v>44000</v>
      </c>
    </row>
    <row r="65" spans="1:11" ht="75" x14ac:dyDescent="0.3">
      <c r="A65" s="9" t="s">
        <v>79</v>
      </c>
      <c r="B65" s="10" t="s">
        <v>3</v>
      </c>
      <c r="C65" s="10" t="s">
        <v>12</v>
      </c>
      <c r="D65" s="10" t="s">
        <v>11</v>
      </c>
      <c r="E65" s="10" t="s">
        <v>52</v>
      </c>
      <c r="F65" s="10" t="s">
        <v>14</v>
      </c>
      <c r="G65" s="10" t="s">
        <v>0</v>
      </c>
      <c r="H65" s="10" t="s">
        <v>72</v>
      </c>
      <c r="I65" s="22">
        <v>180000</v>
      </c>
      <c r="J65" s="20">
        <v>220000</v>
      </c>
      <c r="K65" s="20">
        <v>220000</v>
      </c>
    </row>
    <row r="66" spans="1:11" ht="93.75" x14ac:dyDescent="0.3">
      <c r="A66" s="9" t="s">
        <v>138</v>
      </c>
      <c r="B66" s="10" t="s">
        <v>3</v>
      </c>
      <c r="C66" s="10" t="s">
        <v>12</v>
      </c>
      <c r="D66" s="10" t="s">
        <v>11</v>
      </c>
      <c r="E66" s="10" t="s">
        <v>42</v>
      </c>
      <c r="F66" s="10" t="s">
        <v>1</v>
      </c>
      <c r="G66" s="10" t="s">
        <v>0</v>
      </c>
      <c r="H66" s="10" t="s">
        <v>72</v>
      </c>
      <c r="I66" s="22">
        <f>I67</f>
        <v>84000</v>
      </c>
      <c r="J66" s="22">
        <f t="shared" ref="J66:K66" si="23">J67</f>
        <v>0</v>
      </c>
      <c r="K66" s="22">
        <f t="shared" si="23"/>
        <v>0</v>
      </c>
    </row>
    <row r="67" spans="1:11" ht="93.75" x14ac:dyDescent="0.3">
      <c r="A67" s="9" t="s">
        <v>137</v>
      </c>
      <c r="B67" s="10" t="s">
        <v>3</v>
      </c>
      <c r="C67" s="10" t="s">
        <v>12</v>
      </c>
      <c r="D67" s="10" t="s">
        <v>11</v>
      </c>
      <c r="E67" s="10" t="s">
        <v>136</v>
      </c>
      <c r="F67" s="10" t="s">
        <v>19</v>
      </c>
      <c r="G67" s="10" t="s">
        <v>0</v>
      </c>
      <c r="H67" s="10" t="s">
        <v>72</v>
      </c>
      <c r="I67" s="22">
        <v>84000</v>
      </c>
      <c r="J67" s="20">
        <v>0</v>
      </c>
      <c r="K67" s="20">
        <v>0</v>
      </c>
    </row>
    <row r="68" spans="1:11" x14ac:dyDescent="0.3">
      <c r="A68" s="9" t="s">
        <v>10</v>
      </c>
      <c r="B68" s="10" t="s">
        <v>3</v>
      </c>
      <c r="C68" s="10" t="s">
        <v>5</v>
      </c>
      <c r="D68" s="10" t="s">
        <v>1</v>
      </c>
      <c r="E68" s="10" t="s">
        <v>2</v>
      </c>
      <c r="F68" s="10" t="s">
        <v>1</v>
      </c>
      <c r="G68" s="10" t="s">
        <v>0</v>
      </c>
      <c r="H68" s="10" t="s">
        <v>2</v>
      </c>
      <c r="I68" s="22">
        <f>I84+I69+I73+I81+I71+I76+I78+I79+I83</f>
        <v>4138999.85</v>
      </c>
      <c r="J68" s="22">
        <f>J84+J69+J73+J81+J71+J76+J78+J79</f>
        <v>171523.65</v>
      </c>
      <c r="K68" s="22">
        <f>K84+K69+K73+K81+K71+K76+K78+K79</f>
        <v>171523.65</v>
      </c>
    </row>
    <row r="69" spans="1:11" ht="37.5" x14ac:dyDescent="0.3">
      <c r="A69" s="9" t="s">
        <v>111</v>
      </c>
      <c r="B69" s="10" t="s">
        <v>3</v>
      </c>
      <c r="C69" s="10" t="s">
        <v>5</v>
      </c>
      <c r="D69" s="10" t="s">
        <v>8</v>
      </c>
      <c r="E69" s="10" t="s">
        <v>2</v>
      </c>
      <c r="F69" s="10" t="s">
        <v>1</v>
      </c>
      <c r="G69" s="10" t="s">
        <v>0</v>
      </c>
      <c r="H69" s="10" t="s">
        <v>73</v>
      </c>
      <c r="I69" s="22">
        <f>I70</f>
        <v>80000</v>
      </c>
      <c r="J69" s="22">
        <f t="shared" ref="J69:K69" si="24">J70</f>
        <v>80000</v>
      </c>
      <c r="K69" s="22">
        <f t="shared" si="24"/>
        <v>80000</v>
      </c>
    </row>
    <row r="70" spans="1:11" ht="93.75" x14ac:dyDescent="0.3">
      <c r="A70" s="9" t="s">
        <v>110</v>
      </c>
      <c r="B70" s="10" t="s">
        <v>3</v>
      </c>
      <c r="C70" s="10" t="s">
        <v>5</v>
      </c>
      <c r="D70" s="10" t="s">
        <v>8</v>
      </c>
      <c r="E70" s="10" t="s">
        <v>101</v>
      </c>
      <c r="F70" s="10" t="s">
        <v>7</v>
      </c>
      <c r="G70" s="10" t="s">
        <v>0</v>
      </c>
      <c r="H70" s="10" t="s">
        <v>73</v>
      </c>
      <c r="I70" s="22">
        <v>80000</v>
      </c>
      <c r="J70" s="22">
        <v>80000</v>
      </c>
      <c r="K70" s="22">
        <v>80000</v>
      </c>
    </row>
    <row r="71" spans="1:11" ht="112.5" x14ac:dyDescent="0.3">
      <c r="A71" s="9" t="s">
        <v>123</v>
      </c>
      <c r="B71" s="10" t="s">
        <v>3</v>
      </c>
      <c r="C71" s="10" t="s">
        <v>5</v>
      </c>
      <c r="D71" s="10" t="s">
        <v>22</v>
      </c>
      <c r="E71" s="10" t="s">
        <v>2</v>
      </c>
      <c r="F71" s="10" t="s">
        <v>7</v>
      </c>
      <c r="G71" s="10" t="s">
        <v>0</v>
      </c>
      <c r="H71" s="10" t="s">
        <v>73</v>
      </c>
      <c r="I71" s="22">
        <f>I72</f>
        <v>828000</v>
      </c>
      <c r="J71" s="22">
        <f t="shared" ref="J71:K71" si="25">J72</f>
        <v>0</v>
      </c>
      <c r="K71" s="22">
        <f t="shared" si="25"/>
        <v>0</v>
      </c>
    </row>
    <row r="72" spans="1:11" ht="114" customHeight="1" x14ac:dyDescent="0.3">
      <c r="A72" s="9" t="s">
        <v>122</v>
      </c>
      <c r="B72" s="10" t="s">
        <v>3</v>
      </c>
      <c r="C72" s="10" t="s">
        <v>5</v>
      </c>
      <c r="D72" s="10" t="s">
        <v>22</v>
      </c>
      <c r="E72" s="10" t="s">
        <v>41</v>
      </c>
      <c r="F72" s="10" t="s">
        <v>7</v>
      </c>
      <c r="G72" s="10" t="s">
        <v>0</v>
      </c>
      <c r="H72" s="10" t="s">
        <v>73</v>
      </c>
      <c r="I72" s="22">
        <v>828000</v>
      </c>
      <c r="J72" s="22">
        <v>0</v>
      </c>
      <c r="K72" s="22">
        <v>0</v>
      </c>
    </row>
    <row r="73" spans="1:11" ht="37.5" x14ac:dyDescent="0.3">
      <c r="A73" s="9" t="s">
        <v>118</v>
      </c>
      <c r="B73" s="10" t="s">
        <v>3</v>
      </c>
      <c r="C73" s="10" t="s">
        <v>5</v>
      </c>
      <c r="D73" s="10" t="s">
        <v>114</v>
      </c>
      <c r="E73" s="10" t="s">
        <v>2</v>
      </c>
      <c r="F73" s="10" t="s">
        <v>1</v>
      </c>
      <c r="G73" s="10" t="s">
        <v>0</v>
      </c>
      <c r="H73" s="10" t="s">
        <v>73</v>
      </c>
      <c r="I73" s="22">
        <f>I74</f>
        <v>83000</v>
      </c>
      <c r="J73" s="22">
        <f t="shared" ref="J73:K73" si="26">J74</f>
        <v>0</v>
      </c>
      <c r="K73" s="22">
        <f t="shared" si="26"/>
        <v>0</v>
      </c>
    </row>
    <row r="74" spans="1:11" ht="93.75" x14ac:dyDescent="0.3">
      <c r="A74" s="9" t="s">
        <v>116</v>
      </c>
      <c r="B74" s="10" t="s">
        <v>3</v>
      </c>
      <c r="C74" s="10" t="s">
        <v>5</v>
      </c>
      <c r="D74" s="10" t="s">
        <v>114</v>
      </c>
      <c r="E74" s="10" t="s">
        <v>49</v>
      </c>
      <c r="F74" s="10" t="s">
        <v>19</v>
      </c>
      <c r="G74" s="10" t="s">
        <v>0</v>
      </c>
      <c r="H74" s="10" t="s">
        <v>73</v>
      </c>
      <c r="I74" s="22">
        <f>I75</f>
        <v>83000</v>
      </c>
      <c r="J74" s="22">
        <f t="shared" ref="J74:K74" si="27">J75</f>
        <v>0</v>
      </c>
      <c r="K74" s="22">
        <f t="shared" si="27"/>
        <v>0</v>
      </c>
    </row>
    <row r="75" spans="1:11" ht="131.25" x14ac:dyDescent="0.3">
      <c r="A75" s="9" t="s">
        <v>117</v>
      </c>
      <c r="B75" s="10" t="s">
        <v>3</v>
      </c>
      <c r="C75" s="10" t="s">
        <v>5</v>
      </c>
      <c r="D75" s="10" t="s">
        <v>114</v>
      </c>
      <c r="E75" s="10" t="s">
        <v>115</v>
      </c>
      <c r="F75" s="10" t="s">
        <v>19</v>
      </c>
      <c r="G75" s="10" t="s">
        <v>0</v>
      </c>
      <c r="H75" s="10" t="s">
        <v>73</v>
      </c>
      <c r="I75" s="22">
        <v>83000</v>
      </c>
      <c r="J75" s="22">
        <v>0</v>
      </c>
      <c r="K75" s="22">
        <v>0</v>
      </c>
    </row>
    <row r="76" spans="1:11" ht="206.25" x14ac:dyDescent="0.3">
      <c r="A76" s="9" t="s">
        <v>126</v>
      </c>
      <c r="B76" s="10" t="s">
        <v>3</v>
      </c>
      <c r="C76" s="10" t="s">
        <v>5</v>
      </c>
      <c r="D76" s="10" t="s">
        <v>124</v>
      </c>
      <c r="E76" s="10" t="s">
        <v>2</v>
      </c>
      <c r="F76" s="10" t="s">
        <v>1</v>
      </c>
      <c r="G76" s="10" t="s">
        <v>0</v>
      </c>
      <c r="H76" s="10" t="s">
        <v>73</v>
      </c>
      <c r="I76" s="22">
        <f>I77</f>
        <v>3000</v>
      </c>
      <c r="J76" s="22">
        <f t="shared" ref="J76:K76" si="28">J77</f>
        <v>0</v>
      </c>
      <c r="K76" s="22">
        <f t="shared" si="28"/>
        <v>0</v>
      </c>
    </row>
    <row r="77" spans="1:11" ht="56.25" x14ac:dyDescent="0.3">
      <c r="A77" s="9" t="s">
        <v>125</v>
      </c>
      <c r="B77" s="10" t="s">
        <v>3</v>
      </c>
      <c r="C77" s="10" t="s">
        <v>5</v>
      </c>
      <c r="D77" s="10" t="s">
        <v>124</v>
      </c>
      <c r="E77" s="10" t="s">
        <v>49</v>
      </c>
      <c r="F77" s="10" t="s">
        <v>7</v>
      </c>
      <c r="G77" s="10" t="s">
        <v>0</v>
      </c>
      <c r="H77" s="10" t="s">
        <v>73</v>
      </c>
      <c r="I77" s="22">
        <v>3000</v>
      </c>
      <c r="J77" s="22">
        <v>0</v>
      </c>
      <c r="K77" s="22">
        <v>0</v>
      </c>
    </row>
    <row r="78" spans="1:11" ht="109.5" customHeight="1" x14ac:dyDescent="0.3">
      <c r="A78" s="9" t="s">
        <v>127</v>
      </c>
      <c r="B78" s="10" t="s">
        <v>3</v>
      </c>
      <c r="C78" s="10" t="s">
        <v>5</v>
      </c>
      <c r="D78" s="10" t="s">
        <v>128</v>
      </c>
      <c r="E78" s="10" t="s">
        <v>2</v>
      </c>
      <c r="F78" s="10" t="s">
        <v>7</v>
      </c>
      <c r="G78" s="10" t="s">
        <v>0</v>
      </c>
      <c r="H78" s="10" t="s">
        <v>73</v>
      </c>
      <c r="I78" s="22">
        <v>584500</v>
      </c>
      <c r="J78" s="22">
        <v>0</v>
      </c>
      <c r="K78" s="22">
        <v>0</v>
      </c>
    </row>
    <row r="79" spans="1:11" ht="56.25" x14ac:dyDescent="0.3">
      <c r="A79" s="9" t="s">
        <v>131</v>
      </c>
      <c r="B79" s="10" t="s">
        <v>3</v>
      </c>
      <c r="C79" s="10" t="s">
        <v>5</v>
      </c>
      <c r="D79" s="10" t="s">
        <v>129</v>
      </c>
      <c r="E79" s="10" t="s">
        <v>2</v>
      </c>
      <c r="F79" s="10" t="s">
        <v>7</v>
      </c>
      <c r="G79" s="10" t="s">
        <v>0</v>
      </c>
      <c r="H79" s="10" t="s">
        <v>73</v>
      </c>
      <c r="I79" s="22">
        <f>I80</f>
        <v>60000</v>
      </c>
      <c r="J79" s="22">
        <f t="shared" ref="J79:K79" si="29">J80</f>
        <v>0</v>
      </c>
      <c r="K79" s="22">
        <f t="shared" si="29"/>
        <v>0</v>
      </c>
    </row>
    <row r="80" spans="1:11" ht="56.25" x14ac:dyDescent="0.3">
      <c r="A80" s="9" t="s">
        <v>130</v>
      </c>
      <c r="B80" s="10" t="s">
        <v>3</v>
      </c>
      <c r="C80" s="10" t="s">
        <v>5</v>
      </c>
      <c r="D80" s="10" t="s">
        <v>129</v>
      </c>
      <c r="E80" s="10" t="s">
        <v>101</v>
      </c>
      <c r="F80" s="10" t="s">
        <v>7</v>
      </c>
      <c r="G80" s="10" t="s">
        <v>0</v>
      </c>
      <c r="H80" s="10" t="s">
        <v>73</v>
      </c>
      <c r="I80" s="22">
        <v>60000</v>
      </c>
      <c r="J80" s="22">
        <v>0</v>
      </c>
      <c r="K80" s="22">
        <v>0</v>
      </c>
    </row>
    <row r="81" spans="1:11" ht="37.5" x14ac:dyDescent="0.3">
      <c r="A81" s="9" t="s">
        <v>121</v>
      </c>
      <c r="B81" s="10" t="s">
        <v>3</v>
      </c>
      <c r="C81" s="10" t="s">
        <v>5</v>
      </c>
      <c r="D81" s="10" t="s">
        <v>119</v>
      </c>
      <c r="E81" s="10" t="s">
        <v>2</v>
      </c>
      <c r="F81" s="10" t="s">
        <v>1</v>
      </c>
      <c r="G81" s="10" t="s">
        <v>0</v>
      </c>
      <c r="H81" s="10" t="s">
        <v>73</v>
      </c>
      <c r="I81" s="22">
        <f>I82</f>
        <v>555052.41</v>
      </c>
      <c r="J81" s="22">
        <f t="shared" ref="J81:K81" si="30">J82</f>
        <v>29223.65</v>
      </c>
      <c r="K81" s="22">
        <f t="shared" si="30"/>
        <v>29223.65</v>
      </c>
    </row>
    <row r="82" spans="1:11" ht="75" x14ac:dyDescent="0.3">
      <c r="A82" s="9" t="s">
        <v>120</v>
      </c>
      <c r="B82" s="10" t="s">
        <v>3</v>
      </c>
      <c r="C82" s="10" t="s">
        <v>5</v>
      </c>
      <c r="D82" s="10" t="s">
        <v>119</v>
      </c>
      <c r="E82" s="10" t="s">
        <v>101</v>
      </c>
      <c r="F82" s="10" t="s">
        <v>19</v>
      </c>
      <c r="G82" s="10" t="s">
        <v>0</v>
      </c>
      <c r="H82" s="10" t="s">
        <v>73</v>
      </c>
      <c r="I82" s="22">
        <v>555052.41</v>
      </c>
      <c r="J82" s="22">
        <v>29223.65</v>
      </c>
      <c r="K82" s="22">
        <v>29223.65</v>
      </c>
    </row>
    <row r="83" spans="1:11" ht="112.5" x14ac:dyDescent="0.3">
      <c r="A83" s="9" t="s">
        <v>133</v>
      </c>
      <c r="B83" s="10" t="s">
        <v>3</v>
      </c>
      <c r="C83" s="10" t="s">
        <v>5</v>
      </c>
      <c r="D83" s="10" t="s">
        <v>132</v>
      </c>
      <c r="E83" s="10" t="s">
        <v>2</v>
      </c>
      <c r="F83" s="10" t="s">
        <v>7</v>
      </c>
      <c r="G83" s="10" t="s">
        <v>0</v>
      </c>
      <c r="H83" s="10" t="s">
        <v>73</v>
      </c>
      <c r="I83" s="22">
        <v>163770</v>
      </c>
      <c r="J83" s="22">
        <v>0</v>
      </c>
      <c r="K83" s="22">
        <v>0</v>
      </c>
    </row>
    <row r="84" spans="1:11" ht="37.5" x14ac:dyDescent="0.3">
      <c r="A84" s="9" t="s">
        <v>6</v>
      </c>
      <c r="B84" s="10" t="s">
        <v>3</v>
      </c>
      <c r="C84" s="10" t="s">
        <v>5</v>
      </c>
      <c r="D84" s="10" t="s">
        <v>4</v>
      </c>
      <c r="E84" s="10" t="s">
        <v>2</v>
      </c>
      <c r="F84" s="10" t="s">
        <v>1</v>
      </c>
      <c r="G84" s="10" t="s">
        <v>0</v>
      </c>
      <c r="H84" s="10" t="s">
        <v>73</v>
      </c>
      <c r="I84" s="22">
        <f>I85</f>
        <v>1781677.44</v>
      </c>
      <c r="J84" s="22">
        <f t="shared" ref="J84:K84" si="31">J85</f>
        <v>62300</v>
      </c>
      <c r="K84" s="22">
        <f t="shared" si="31"/>
        <v>62300</v>
      </c>
    </row>
    <row r="85" spans="1:11" ht="75" x14ac:dyDescent="0.3">
      <c r="A85" s="9" t="s">
        <v>68</v>
      </c>
      <c r="B85" s="10" t="s">
        <v>3</v>
      </c>
      <c r="C85" s="10" t="s">
        <v>5</v>
      </c>
      <c r="D85" s="10" t="s">
        <v>4</v>
      </c>
      <c r="E85" s="10" t="s">
        <v>49</v>
      </c>
      <c r="F85" s="10" t="s">
        <v>19</v>
      </c>
      <c r="G85" s="10" t="s">
        <v>0</v>
      </c>
      <c r="H85" s="10" t="s">
        <v>73</v>
      </c>
      <c r="I85" s="22">
        <v>1781677.44</v>
      </c>
      <c r="J85" s="20">
        <v>62300</v>
      </c>
      <c r="K85" s="20">
        <v>62300</v>
      </c>
    </row>
  </sheetData>
  <mergeCells count="10">
    <mergeCell ref="I1:K1"/>
    <mergeCell ref="I2:K2"/>
    <mergeCell ref="J4:K4"/>
    <mergeCell ref="I5:K7"/>
    <mergeCell ref="I10:K11"/>
    <mergeCell ref="A10:A12"/>
    <mergeCell ref="B10:H10"/>
    <mergeCell ref="B11:F11"/>
    <mergeCell ref="G11:H11"/>
    <mergeCell ref="A9:K9"/>
  </mergeCells>
  <printOptions horizontalCentered="1"/>
  <pageMargins left="0.47244094488188981" right="0.19685039370078741" top="0.59055118110236227" bottom="0.39370078740157483" header="0.31496062992125984" footer="0"/>
  <pageSetup paperSize="9" scale="79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</vt:lpstr>
      <vt:lpstr>'Приложение №3'!Заголовки_для_печати</vt:lpstr>
      <vt:lpstr>'Приложение №3'!Область_печати</vt:lpstr>
    </vt:vector>
  </TitlesOfParts>
  <Company>Министерство финансов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Mikhaylyuta</dc:creator>
  <cp:lastModifiedBy>User</cp:lastModifiedBy>
  <cp:lastPrinted>2018-07-25T12:16:59Z</cp:lastPrinted>
  <dcterms:created xsi:type="dcterms:W3CDTF">2015-09-30T05:09:12Z</dcterms:created>
  <dcterms:modified xsi:type="dcterms:W3CDTF">2018-09-11T12:01:07Z</dcterms:modified>
</cp:coreProperties>
</file>