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7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<sst xmlns="http://schemas.openxmlformats.org/spreadsheetml/2006/main" count="70" uniqueCount="66">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</sst>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E49" workbookViewId="0">
      <selection activeCell="H31" sqref="H31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44" t="s">
        <v>65</v>
      </c>
      <c r="M2" s="45"/>
      <c r="N2" s="45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46" t="s">
        <v>63</v>
      </c>
      <c r="L3" s="45"/>
      <c r="M3" s="45"/>
      <c r="N3" s="45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2"/>
    </row>
    <row r="9" spans="1:15" ht="60" customHeight="1" x14ac:dyDescent="0.3">
      <c r="A9" s="57" t="s">
        <v>60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2"/>
    </row>
    <row r="10" spans="1:15" ht="19.5" customHeight="1" x14ac:dyDescent="0.3">
      <c r="A10" s="16"/>
      <c r="B10" s="16"/>
      <c r="C10" s="16"/>
      <c r="D10" s="16"/>
      <c r="E10" s="50"/>
      <c r="F10" s="50"/>
      <c r="G10" s="50"/>
      <c r="H10" s="50"/>
      <c r="I10" s="50"/>
      <c r="J10" s="50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51" t="s">
        <v>40</v>
      </c>
      <c r="F11" s="54" t="s">
        <v>39</v>
      </c>
      <c r="G11" s="51"/>
      <c r="H11" s="54" t="s">
        <v>38</v>
      </c>
      <c r="I11" s="54"/>
      <c r="J11" s="54"/>
      <c r="K11" s="58"/>
      <c r="L11" s="58"/>
      <c r="M11" s="58"/>
      <c r="N11" s="58"/>
      <c r="O11" s="27"/>
    </row>
    <row r="12" spans="1:15" ht="29.25" customHeight="1" x14ac:dyDescent="0.3">
      <c r="A12" s="12"/>
      <c r="B12" s="12"/>
      <c r="C12" s="12"/>
      <c r="D12" s="11"/>
      <c r="E12" s="52"/>
      <c r="F12" s="55"/>
      <c r="G12" s="52"/>
      <c r="H12" s="54" t="s">
        <v>37</v>
      </c>
      <c r="I12" s="54"/>
      <c r="J12" s="51"/>
      <c r="K12" s="55" t="s">
        <v>36</v>
      </c>
      <c r="L12" s="52"/>
      <c r="M12" s="55" t="s">
        <v>59</v>
      </c>
      <c r="N12" s="55"/>
      <c r="O12" s="27"/>
    </row>
    <row r="13" spans="1:15" ht="39" customHeight="1" x14ac:dyDescent="0.3">
      <c r="A13" s="12"/>
      <c r="B13" s="12"/>
      <c r="C13" s="12"/>
      <c r="D13" s="11"/>
      <c r="E13" s="52"/>
      <c r="F13" s="55"/>
      <c r="G13" s="52"/>
      <c r="H13" s="55" t="s">
        <v>35</v>
      </c>
      <c r="I13" s="28"/>
      <c r="J13" s="52" t="s">
        <v>34</v>
      </c>
      <c r="K13" s="51" t="s">
        <v>35</v>
      </c>
      <c r="L13" s="54" t="s">
        <v>34</v>
      </c>
      <c r="M13" s="50" t="s">
        <v>35</v>
      </c>
      <c r="N13" s="54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53"/>
      <c r="F14" s="29" t="s">
        <v>31</v>
      </c>
      <c r="G14" s="30" t="s">
        <v>30</v>
      </c>
      <c r="H14" s="53"/>
      <c r="I14" s="28"/>
      <c r="J14" s="56"/>
      <c r="K14" s="56"/>
      <c r="L14" s="53"/>
      <c r="M14" s="59"/>
      <c r="N14" s="53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47">
        <v>100</v>
      </c>
      <c r="C16" s="47"/>
      <c r="D16" s="48"/>
      <c r="E16" s="38" t="s">
        <v>43</v>
      </c>
      <c r="F16" s="39">
        <v>1</v>
      </c>
      <c r="G16" s="39">
        <v>0</v>
      </c>
      <c r="H16" s="41">
        <f>H17+H18+H19+H20+H21+H22+H23</f>
        <v>69048982.219999999</v>
      </c>
      <c r="I16" s="41">
        <f t="shared" ref="I16:N16" si="0">I17+I18+I19+I20+I21+I22+I23</f>
        <v>0</v>
      </c>
      <c r="J16" s="41">
        <f t="shared" si="0"/>
        <v>4926469.9499999993</v>
      </c>
      <c r="K16" s="41">
        <f t="shared" si="0"/>
        <v>62401197.920000002</v>
      </c>
      <c r="L16" s="41">
        <f t="shared" si="0"/>
        <v>3690600.38</v>
      </c>
      <c r="M16" s="41">
        <f t="shared" si="0"/>
        <v>44692222.689999998</v>
      </c>
      <c r="N16" s="41">
        <f t="shared" si="0"/>
        <v>3690619.13</v>
      </c>
      <c r="O16" s="5"/>
    </row>
    <row r="17" spans="1:15" ht="56.25" x14ac:dyDescent="0.3">
      <c r="A17" s="4"/>
      <c r="B17" s="6"/>
      <c r="C17" s="47">
        <v>102</v>
      </c>
      <c r="D17" s="48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47">
        <v>103</v>
      </c>
      <c r="D18" s="48"/>
      <c r="E18" s="38" t="s">
        <v>28</v>
      </c>
      <c r="F18" s="39">
        <v>1</v>
      </c>
      <c r="G18" s="39">
        <v>3</v>
      </c>
      <c r="H18" s="41">
        <v>531396.17000000004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47">
        <v>104</v>
      </c>
      <c r="D19" s="48"/>
      <c r="E19" s="38" t="s">
        <v>27</v>
      </c>
      <c r="F19" s="39">
        <v>1</v>
      </c>
      <c r="G19" s="39">
        <v>4</v>
      </c>
      <c r="H19" s="41">
        <v>23548904.34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47">
        <v>105</v>
      </c>
      <c r="D20" s="48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47">
        <v>106</v>
      </c>
      <c r="D21" s="48"/>
      <c r="E21" s="38" t="s">
        <v>25</v>
      </c>
      <c r="F21" s="39">
        <v>1</v>
      </c>
      <c r="G21" s="39">
        <v>6</v>
      </c>
      <c r="H21" s="41">
        <v>14499635</v>
      </c>
      <c r="I21" s="42"/>
      <c r="J21" s="43">
        <v>3292960</v>
      </c>
      <c r="K21" s="43">
        <v>14134596.52</v>
      </c>
      <c r="L21" s="43">
        <v>3357075</v>
      </c>
      <c r="M21" s="43">
        <v>10883299.640000001</v>
      </c>
      <c r="N21" s="41">
        <v>3357075</v>
      </c>
      <c r="O21" s="5"/>
    </row>
    <row r="22" spans="1:15" x14ac:dyDescent="0.3">
      <c r="A22" s="4"/>
      <c r="B22" s="6"/>
      <c r="C22" s="47">
        <v>111</v>
      </c>
      <c r="D22" s="48"/>
      <c r="E22" s="38" t="s">
        <v>24</v>
      </c>
      <c r="F22" s="39">
        <v>1</v>
      </c>
      <c r="G22" s="39">
        <v>11</v>
      </c>
      <c r="H22" s="41">
        <v>1699982.39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47">
        <v>113</v>
      </c>
      <c r="D23" s="48"/>
      <c r="E23" s="38" t="s">
        <v>23</v>
      </c>
      <c r="F23" s="39">
        <v>1</v>
      </c>
      <c r="G23" s="39">
        <v>13</v>
      </c>
      <c r="H23" s="41">
        <v>26991478.84</v>
      </c>
      <c r="I23" s="42"/>
      <c r="J23" s="43">
        <v>1632127.13</v>
      </c>
      <c r="K23" s="43">
        <v>24991550.940000001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47">
        <v>200</v>
      </c>
      <c r="C24" s="47"/>
      <c r="D24" s="48"/>
      <c r="E24" s="38" t="s">
        <v>44</v>
      </c>
      <c r="F24" s="39">
        <v>2</v>
      </c>
      <c r="G24" s="39">
        <v>0</v>
      </c>
      <c r="H24" s="41">
        <f>H25</f>
        <v>270000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47">
        <v>204</v>
      </c>
      <c r="D25" s="48"/>
      <c r="E25" s="38" t="s">
        <v>22</v>
      </c>
      <c r="F25" s="39">
        <v>2</v>
      </c>
      <c r="G25" s="39">
        <v>4</v>
      </c>
      <c r="H25" s="41">
        <v>270000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47">
        <v>300</v>
      </c>
      <c r="C26" s="47"/>
      <c r="D26" s="48"/>
      <c r="E26" s="38" t="s">
        <v>45</v>
      </c>
      <c r="F26" s="39">
        <v>3</v>
      </c>
      <c r="G26" s="39">
        <v>0</v>
      </c>
      <c r="H26" s="41">
        <f>H27+H28</f>
        <v>350000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47">
        <v>309</v>
      </c>
      <c r="D27" s="48"/>
      <c r="E27" s="38" t="s">
        <v>21</v>
      </c>
      <c r="F27" s="39">
        <v>3</v>
      </c>
      <c r="G27" s="39">
        <v>9</v>
      </c>
      <c r="H27" s="41">
        <v>300000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47">
        <v>314</v>
      </c>
      <c r="D28" s="48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47">
        <v>400</v>
      </c>
      <c r="C29" s="47"/>
      <c r="D29" s="48"/>
      <c r="E29" s="38" t="s">
        <v>46</v>
      </c>
      <c r="F29" s="39">
        <v>4</v>
      </c>
      <c r="G29" s="39">
        <v>0</v>
      </c>
      <c r="H29" s="41">
        <f>H30+H31+H32+H33+H34</f>
        <v>21960011.5</v>
      </c>
      <c r="I29" s="41">
        <f t="shared" ref="I29:N29" si="3">I30+I31+I32+I33+I34</f>
        <v>0</v>
      </c>
      <c r="J29" s="41">
        <f t="shared" si="3"/>
        <v>10345142</v>
      </c>
      <c r="K29" s="41">
        <f t="shared" si="3"/>
        <v>8381345.4100000001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47">
        <v>401</v>
      </c>
      <c r="D30" s="48"/>
      <c r="E30" s="38" t="s">
        <v>19</v>
      </c>
      <c r="F30" s="39">
        <v>4</v>
      </c>
      <c r="G30" s="39">
        <v>1</v>
      </c>
      <c r="H30" s="41">
        <v>2952999.82</v>
      </c>
      <c r="I30" s="42"/>
      <c r="J30" s="43">
        <v>1553000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47">
        <v>405</v>
      </c>
      <c r="D31" s="48"/>
      <c r="E31" s="38" t="s">
        <v>18</v>
      </c>
      <c r="F31" s="39">
        <v>4</v>
      </c>
      <c r="G31" s="39">
        <v>5</v>
      </c>
      <c r="H31" s="41">
        <v>4074786.63</v>
      </c>
      <c r="I31" s="42"/>
      <c r="J31" s="43">
        <v>962922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47">
        <v>408</v>
      </c>
      <c r="D32" s="48"/>
      <c r="E32" s="38" t="s">
        <v>17</v>
      </c>
      <c r="F32" s="39">
        <v>4</v>
      </c>
      <c r="G32" s="39">
        <v>8</v>
      </c>
      <c r="H32" s="41">
        <v>7089220</v>
      </c>
      <c r="I32" s="42"/>
      <c r="J32" s="43">
        <v>5989220</v>
      </c>
      <c r="K32" s="43">
        <v>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47">
        <v>409</v>
      </c>
      <c r="D33" s="48"/>
      <c r="E33" s="38" t="s">
        <v>16</v>
      </c>
      <c r="F33" s="39">
        <v>4</v>
      </c>
      <c r="G33" s="39">
        <v>9</v>
      </c>
      <c r="H33" s="41">
        <v>5637123.6900000004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47">
        <v>412</v>
      </c>
      <c r="D34" s="48"/>
      <c r="E34" s="38" t="s">
        <v>15</v>
      </c>
      <c r="F34" s="39">
        <v>4</v>
      </c>
      <c r="G34" s="39">
        <v>12</v>
      </c>
      <c r="H34" s="41">
        <v>2205881.36</v>
      </c>
      <c r="I34" s="42"/>
      <c r="J34" s="43">
        <v>1840000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47">
        <v>500</v>
      </c>
      <c r="C35" s="47"/>
      <c r="D35" s="48"/>
      <c r="E35" s="38" t="s">
        <v>47</v>
      </c>
      <c r="F35" s="39">
        <v>5</v>
      </c>
      <c r="G35" s="39">
        <v>0</v>
      </c>
      <c r="H35" s="41">
        <f>H36+H37+H38</f>
        <v>11619485.83</v>
      </c>
      <c r="I35" s="41">
        <f t="shared" ref="I35:N35" si="4">I36+I37+I38</f>
        <v>0</v>
      </c>
      <c r="J35" s="41">
        <f t="shared" si="4"/>
        <v>9211891.2300000004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47">
        <v>501</v>
      </c>
      <c r="D36" s="48"/>
      <c r="E36" s="38" t="s">
        <v>14</v>
      </c>
      <c r="F36" s="39">
        <v>5</v>
      </c>
      <c r="G36" s="39">
        <v>1</v>
      </c>
      <c r="H36" s="41">
        <v>3273693.25</v>
      </c>
      <c r="I36" s="42"/>
      <c r="J36" s="43">
        <v>2742391.23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47">
        <v>502</v>
      </c>
      <c r="D37" s="48"/>
      <c r="E37" s="38" t="s">
        <v>13</v>
      </c>
      <c r="F37" s="39">
        <v>5</v>
      </c>
      <c r="G37" s="39">
        <v>2</v>
      </c>
      <c r="H37" s="41">
        <v>1523292.58</v>
      </c>
      <c r="I37" s="42"/>
      <c r="J37" s="43">
        <v>0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47">
        <v>700</v>
      </c>
      <c r="C38" s="47"/>
      <c r="D38" s="48"/>
      <c r="E38" s="38" t="s">
        <v>62</v>
      </c>
      <c r="F38" s="39">
        <v>5</v>
      </c>
      <c r="G38" s="39">
        <v>3</v>
      </c>
      <c r="H38" s="41">
        <v>6822500</v>
      </c>
      <c r="I38" s="42"/>
      <c r="J38" s="43">
        <v>6469500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47">
        <v>701</v>
      </c>
      <c r="D39" s="48"/>
      <c r="E39" s="38" t="s">
        <v>48</v>
      </c>
      <c r="F39" s="39">
        <v>7</v>
      </c>
      <c r="G39" s="39">
        <v>0</v>
      </c>
      <c r="H39" s="41">
        <f>H40+H41+H42+H43+H44+H45</f>
        <v>698717473.96000004</v>
      </c>
      <c r="I39" s="41">
        <f t="shared" ref="I39:N39" si="5">I40+I41+I42+I43+I44+I45</f>
        <v>0</v>
      </c>
      <c r="J39" s="41">
        <f t="shared" si="5"/>
        <v>467910418.72000003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47">
        <v>702</v>
      </c>
      <c r="D40" s="48"/>
      <c r="E40" s="38" t="s">
        <v>12</v>
      </c>
      <c r="F40" s="39">
        <v>7</v>
      </c>
      <c r="G40" s="39">
        <v>1</v>
      </c>
      <c r="H40" s="41">
        <v>150997884.56999999</v>
      </c>
      <c r="I40" s="42"/>
      <c r="J40" s="43">
        <v>72785912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47">
        <v>703</v>
      </c>
      <c r="D41" s="48"/>
      <c r="E41" s="38" t="s">
        <v>11</v>
      </c>
      <c r="F41" s="39">
        <v>7</v>
      </c>
      <c r="G41" s="39">
        <v>2</v>
      </c>
      <c r="H41" s="41">
        <v>367994543.88</v>
      </c>
      <c r="I41" s="42"/>
      <c r="J41" s="43">
        <v>311836903.72000003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47">
        <v>707</v>
      </c>
      <c r="D42" s="48"/>
      <c r="E42" s="38" t="s">
        <v>10</v>
      </c>
      <c r="F42" s="39">
        <v>7</v>
      </c>
      <c r="G42" s="39">
        <v>3</v>
      </c>
      <c r="H42" s="41">
        <v>81900394.769999996</v>
      </c>
      <c r="I42" s="42"/>
      <c r="J42" s="43">
        <v>39763519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47">
        <v>709</v>
      </c>
      <c r="D43" s="48"/>
      <c r="E43" s="38" t="s">
        <v>49</v>
      </c>
      <c r="F43" s="39">
        <v>7</v>
      </c>
      <c r="G43" s="39">
        <v>5</v>
      </c>
      <c r="H43" s="41">
        <v>117242.06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47">
        <v>800</v>
      </c>
      <c r="C44" s="47"/>
      <c r="D44" s="48"/>
      <c r="E44" s="38" t="s">
        <v>9</v>
      </c>
      <c r="F44" s="39">
        <v>7</v>
      </c>
      <c r="G44" s="39">
        <v>7</v>
      </c>
      <c r="H44" s="41">
        <v>22393100.989999998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47">
        <v>801</v>
      </c>
      <c r="D45" s="48"/>
      <c r="E45" s="38" t="s">
        <v>8</v>
      </c>
      <c r="F45" s="39">
        <v>7</v>
      </c>
      <c r="G45" s="39">
        <v>9</v>
      </c>
      <c r="H45" s="41">
        <v>75314307.689999998</v>
      </c>
      <c r="I45" s="42"/>
      <c r="J45" s="43">
        <v>37656593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47">
        <v>804</v>
      </c>
      <c r="D46" s="48"/>
      <c r="E46" s="38" t="s">
        <v>50</v>
      </c>
      <c r="F46" s="39">
        <v>8</v>
      </c>
      <c r="G46" s="39">
        <v>0</v>
      </c>
      <c r="H46" s="41">
        <f>H47+H48</f>
        <v>113684694.83</v>
      </c>
      <c r="I46" s="41">
        <f t="shared" ref="I46:N46" si="6">I47+I48</f>
        <v>0</v>
      </c>
      <c r="J46" s="41">
        <f t="shared" si="6"/>
        <v>26537530.600000001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47">
        <v>1000</v>
      </c>
      <c r="C47" s="47"/>
      <c r="D47" s="48"/>
      <c r="E47" s="38" t="s">
        <v>7</v>
      </c>
      <c r="F47" s="39">
        <v>8</v>
      </c>
      <c r="G47" s="39">
        <v>1</v>
      </c>
      <c r="H47" s="41">
        <v>84268058.269999996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47">
        <v>1001</v>
      </c>
      <c r="D48" s="48"/>
      <c r="E48" s="38" t="s">
        <v>6</v>
      </c>
      <c r="F48" s="39">
        <v>8</v>
      </c>
      <c r="G48" s="39">
        <v>4</v>
      </c>
      <c r="H48" s="41">
        <v>29416636.559999999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47">
        <v>1003</v>
      </c>
      <c r="D49" s="48"/>
      <c r="E49" s="38" t="s">
        <v>51</v>
      </c>
      <c r="F49" s="39">
        <v>10</v>
      </c>
      <c r="G49" s="39">
        <v>0</v>
      </c>
      <c r="H49" s="41">
        <f>H50+H51+H52+H53</f>
        <v>33221589.800000001</v>
      </c>
      <c r="I49" s="41">
        <f t="shared" ref="I49:N49" si="7">I50+I51+I52+I53</f>
        <v>0</v>
      </c>
      <c r="J49" s="41">
        <f t="shared" si="7"/>
        <v>26839770.800000001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47">
        <v>1004</v>
      </c>
      <c r="D50" s="48"/>
      <c r="E50" s="38" t="s">
        <v>5</v>
      </c>
      <c r="F50" s="39">
        <v>10</v>
      </c>
      <c r="G50" s="39">
        <v>1</v>
      </c>
      <c r="H50" s="41">
        <v>5049819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47">
        <v>1006</v>
      </c>
      <c r="D51" s="48"/>
      <c r="E51" s="38" t="s">
        <v>4</v>
      </c>
      <c r="F51" s="39">
        <v>10</v>
      </c>
      <c r="G51" s="39">
        <v>3</v>
      </c>
      <c r="H51" s="41">
        <v>5025036.8</v>
      </c>
      <c r="I51" s="42"/>
      <c r="J51" s="43">
        <v>3843036.8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47">
        <v>1100</v>
      </c>
      <c r="C52" s="47"/>
      <c r="D52" s="48"/>
      <c r="E52" s="38" t="s">
        <v>3</v>
      </c>
      <c r="F52" s="39">
        <v>10</v>
      </c>
      <c r="G52" s="39">
        <v>4</v>
      </c>
      <c r="H52" s="41">
        <v>20204756</v>
      </c>
      <c r="I52" s="42"/>
      <c r="J52" s="43">
        <v>20204756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47">
        <v>1102</v>
      </c>
      <c r="D53" s="48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1761246.92</v>
      </c>
      <c r="I54" s="41">
        <f t="shared" ref="I54:N54" si="8">I55</f>
        <v>0</v>
      </c>
      <c r="J54" s="41">
        <f t="shared" si="8"/>
        <v>0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1761246.92</v>
      </c>
      <c r="I55" s="42"/>
      <c r="J55" s="43">
        <v>0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47">
        <v>1400</v>
      </c>
      <c r="C56" s="47"/>
      <c r="D56" s="48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47">
        <v>1401</v>
      </c>
      <c r="D57" s="48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73683589.449999988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9637611.6300000008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2380086.8199999998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1024321474.51</v>
      </c>
      <c r="I62" s="41">
        <f t="shared" ref="I62:N62" si="11">I16+I24+I26+I29+I35+I39+I46+I49+I54+I56+I58</f>
        <v>0</v>
      </c>
      <c r="J62" s="41">
        <f>J16+J24+J26+J29+J35+J39+J46+J49+J54+J56+J58+J61</f>
        <v>608978797.30000007</v>
      </c>
      <c r="K62" s="41">
        <f t="shared" si="11"/>
        <v>861589465.23000014</v>
      </c>
      <c r="L62" s="41">
        <f t="shared" si="11"/>
        <v>447375904.38</v>
      </c>
      <c r="M62" s="41">
        <f t="shared" si="11"/>
        <v>734864713.20999992</v>
      </c>
      <c r="N62" s="41">
        <f t="shared" si="11"/>
        <v>447334122.13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2019-07-18T13:15:26Z</dcterms:modified>
</cp:coreProperties>
</file>