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Табл.№5'!$A$16:$O$61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61" i="2" l="1"/>
  <c r="I58" i="2"/>
  <c r="J58" i="2"/>
  <c r="K58" i="2"/>
  <c r="L58" i="2"/>
  <c r="M58" i="2"/>
  <c r="N58" i="2"/>
  <c r="H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J61" i="2" s="1"/>
  <c r="K16" i="2"/>
  <c r="K61" i="2" s="1"/>
  <c r="L16" i="2"/>
  <c r="L61" i="2" s="1"/>
  <c r="M16" i="2"/>
  <c r="M61" i="2" s="1"/>
  <c r="N16" i="2"/>
  <c r="N61" i="2" s="1"/>
  <c r="H16" i="2"/>
  <c r="H61" i="2" l="1"/>
</calcChain>
</file>

<file path=xl/sharedStrings.xml><?xml version="1.0" encoding="utf-8"?>
<sst xmlns="http://schemas.openxmlformats.org/spreadsheetml/2006/main" count="69" uniqueCount="65">
  <si>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</si>
  <si>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</si>
  <si>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</si>
  <si>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</si>
  <si>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</si>
  <si>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</si>
  <si>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</si>
  <si>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</si>
  <si>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</si>
  <si>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</si>
  <si>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</si>
  <si>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</si>
  <si>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</si>
  <si>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</si>
  <si>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</si>
  <si>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</si>
  <si>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</si>
  <si>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</si>
  <si>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</si>
  <si>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</si>
  <si>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</si>
  <si>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</si>
  <si>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</si>
  <si>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</si>
  <si>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</si>
  <si>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</si>
  <si>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</si>
  <si>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</si>
  <si>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</si>
  <si>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</si>
  <si>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</si>
  <si>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</si>
  <si>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</si>
  <si>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</si>
  <si>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</si>
  <si>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</si>
  <si>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</si>
  <si>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</si>
  <si>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</si>
  <si>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</si>
  <si>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</si>
  <si>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</si>
  <si>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</si>
  <si>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</si>
  <si>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</si>
  <si>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</si>
  <si>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</si>
  <si>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</si>
  <si>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</si>
  <si>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</si>
  <si>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</si>
  <si>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</si>
  <si>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</si>
  <si>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</si>
  <si>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</si>
  <si>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</si>
  <si>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</si>
  <si>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</si>
  <si>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</si>
  <si>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</si>
  <si>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</si>
  <si>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</si>
  <si>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</si>
  <si>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Приложение №4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</si>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</sst>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tabSelected="1" topLeftCell="F2" workbookViewId="0">
      <selection activeCell="H3" sqref="H3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63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64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68621712.829999998</v>
      </c>
      <c r="I16" s="41">
        <f t="shared" ref="I16:N16" si="0">I17+I18+I19+I20+I21+I22+I23</f>
        <v>0</v>
      </c>
      <c r="J16" s="41">
        <f t="shared" si="0"/>
        <v>3482211.9499999997</v>
      </c>
      <c r="K16" s="41">
        <f t="shared" si="0"/>
        <v>62208853.920000002</v>
      </c>
      <c r="L16" s="41">
        <f t="shared" si="0"/>
        <v>3498256.38</v>
      </c>
      <c r="M16" s="41">
        <f t="shared" si="0"/>
        <v>44499878.689999998</v>
      </c>
      <c r="N16" s="41">
        <f t="shared" si="0"/>
        <v>3498275.13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531396.17000000004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23418904.34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14355377</v>
      </c>
      <c r="I21" s="42"/>
      <c r="J21" s="43">
        <v>3148702</v>
      </c>
      <c r="K21" s="43">
        <v>13942252.52</v>
      </c>
      <c r="L21" s="43">
        <v>3164731</v>
      </c>
      <c r="M21" s="43">
        <v>10690955.640000001</v>
      </c>
      <c r="N21" s="41">
        <v>3164731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3684000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24854449.84</v>
      </c>
      <c r="I23" s="42"/>
      <c r="J23" s="43">
        <v>332127.13</v>
      </c>
      <c r="K23" s="43">
        <v>24991550.940000001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270000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270000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150000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100000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31943327.140000001</v>
      </c>
      <c r="I29" s="41">
        <f t="shared" ref="I29:N29" si="3">I30+I31+I32+I33+I34</f>
        <v>0</v>
      </c>
      <c r="J29" s="41">
        <f t="shared" si="3"/>
        <v>16260869</v>
      </c>
      <c r="K29" s="41">
        <f t="shared" si="3"/>
        <v>23970659.41</v>
      </c>
      <c r="L29" s="41">
        <f t="shared" si="3"/>
        <v>16267279</v>
      </c>
      <c r="M29" s="41">
        <f t="shared" si="3"/>
        <v>22730554.02</v>
      </c>
      <c r="N29" s="41">
        <f t="shared" si="3"/>
        <v>16254543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1399999.82</v>
      </c>
      <c r="I30" s="42"/>
      <c r="J30" s="43">
        <v>0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19372733.629999999</v>
      </c>
      <c r="I31" s="42"/>
      <c r="J31" s="43">
        <v>16260869</v>
      </c>
      <c r="K31" s="43">
        <v>19767643.629999999</v>
      </c>
      <c r="L31" s="43">
        <v>16267279</v>
      </c>
      <c r="M31" s="43">
        <v>18698938.940000001</v>
      </c>
      <c r="N31" s="41">
        <v>16254543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5100000</v>
      </c>
      <c r="I32" s="42"/>
      <c r="J32" s="43">
        <v>0</v>
      </c>
      <c r="K32" s="43">
        <v>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5217212.33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853381.36</v>
      </c>
      <c r="I34" s="42"/>
      <c r="J34" s="43">
        <v>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8569718.1199999992</v>
      </c>
      <c r="I35" s="41">
        <f t="shared" ref="I35:N35" si="4">I36+I37+I38</f>
        <v>0</v>
      </c>
      <c r="J35" s="41">
        <f t="shared" si="4"/>
        <v>0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417035.72</v>
      </c>
      <c r="I36" s="42"/>
      <c r="J36" s="43">
        <v>0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1342682.4</v>
      </c>
      <c r="I37" s="42"/>
      <c r="J37" s="43">
        <v>0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6810000</v>
      </c>
      <c r="I38" s="42"/>
      <c r="J38" s="43">
        <v>0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581444881.17999995</v>
      </c>
      <c r="I39" s="41">
        <f t="shared" ref="I39:N39" si="5">I40+I41+I42+I43+I44+I45</f>
        <v>0</v>
      </c>
      <c r="J39" s="41">
        <f t="shared" si="5"/>
        <v>365757892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151922606.94999999</v>
      </c>
      <c r="I40" s="42"/>
      <c r="J40" s="43">
        <v>80724351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341484805.35000002</v>
      </c>
      <c r="I41" s="42"/>
      <c r="J41" s="43">
        <v>285033541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39528859.539999999</v>
      </c>
      <c r="I42" s="42"/>
      <c r="J42" s="43">
        <v>0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30939.06</v>
      </c>
      <c r="I43" s="42"/>
      <c r="J43" s="43">
        <v>0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15521115.99</v>
      </c>
      <c r="I44" s="42"/>
      <c r="J44" s="43">
        <v>0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32956554.289999999</v>
      </c>
      <c r="I45" s="42"/>
      <c r="J45" s="43">
        <v>0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91001102.609999999</v>
      </c>
      <c r="I46" s="41">
        <f t="shared" ref="I46:N46" si="6">I47+I48</f>
        <v>0</v>
      </c>
      <c r="J46" s="41">
        <f t="shared" si="6"/>
        <v>0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65658327.329999998</v>
      </c>
      <c r="I47" s="42"/>
      <c r="J47" s="43">
        <v>0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25342775.280000001</v>
      </c>
      <c r="I48" s="42"/>
      <c r="J48" s="43">
        <v>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34191553</v>
      </c>
      <c r="I49" s="41">
        <f t="shared" ref="I49:N49" si="7">I50+I51+I52+I53</f>
        <v>0</v>
      </c>
      <c r="J49" s="41">
        <f t="shared" si="7"/>
        <v>27916734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5049819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1075000</v>
      </c>
      <c r="I51" s="42"/>
      <c r="J51" s="43">
        <v>0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25124756</v>
      </c>
      <c r="I52" s="42"/>
      <c r="J52" s="43">
        <v>25124756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1615679.92</v>
      </c>
      <c r="I54" s="41">
        <f t="shared" ref="I54:N54" si="8">I55</f>
        <v>0</v>
      </c>
      <c r="J54" s="41">
        <f t="shared" si="8"/>
        <v>0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1615679.92</v>
      </c>
      <c r="I55" s="42"/>
      <c r="J55" s="43">
        <v>0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</f>
        <v>70390789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8724898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x14ac:dyDescent="0.3">
      <c r="E61" s="40" t="s">
        <v>0</v>
      </c>
      <c r="F61" s="37"/>
      <c r="G61" s="34"/>
      <c r="H61" s="41">
        <f>H16+H24+H26+H29+H35+H39+H46+H49+H54+H56+H58</f>
        <v>888203163.79999995</v>
      </c>
      <c r="I61" s="41">
        <f t="shared" ref="I61:N61" si="11">I16+I24+I26+I29+I35+I39+I46+I49+I54+I56+I58</f>
        <v>0</v>
      </c>
      <c r="J61" s="41">
        <f t="shared" si="11"/>
        <v>475083597.94999999</v>
      </c>
      <c r="K61" s="41">
        <f t="shared" si="11"/>
        <v>876986435.23000014</v>
      </c>
      <c r="L61" s="41">
        <f t="shared" si="11"/>
        <v>462772874.38</v>
      </c>
      <c r="M61" s="41">
        <f t="shared" si="11"/>
        <v>750290748.20999992</v>
      </c>
      <c r="N61" s="41">
        <f t="shared" si="11"/>
        <v>462760157.13</v>
      </c>
    </row>
    <row r="62" spans="1:15" x14ac:dyDescent="0.3">
      <c r="E62" s="36"/>
      <c r="F62" s="36"/>
      <c r="G62" s="36"/>
      <c r="H62" s="36"/>
      <c r="I62" s="36"/>
      <c r="J62" s="36"/>
      <c r="K62" s="36"/>
      <c r="L62" s="36"/>
      <c r="M62" s="36"/>
      <c r="N62" s="36"/>
    </row>
  </sheetData>
  <autoFilter ref="A16:O61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2019-01-31T06:59:30Z</cp:lastPrinted>
  <dcterms:created xsi:type="dcterms:W3CDTF">2017-11-03T09:37:39Z</dcterms:created>
  <dcterms:modified xsi:type="dcterms:W3CDTF">2019-01-31T06:59:34Z</dcterms:modified>
</cp:coreProperties>
</file>