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31.05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<sst xmlns="http://schemas.openxmlformats.org/spreadsheetml/2006/main" count="70" uniqueCount="66">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</sst>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F53" workbookViewId="0">
      <selection activeCell="H49" sqref="H49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65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63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69157694.99000001</v>
      </c>
      <c r="I16" s="41">
        <f t="shared" ref="I16:N16" si="0">I17+I18+I19+I20+I21+I22+I23</f>
        <v>0</v>
      </c>
      <c r="J16" s="41">
        <f t="shared" si="0"/>
        <v>4926469.9499999993</v>
      </c>
      <c r="K16" s="41">
        <f t="shared" si="0"/>
        <v>62401197.920000002</v>
      </c>
      <c r="L16" s="41">
        <f t="shared" si="0"/>
        <v>3690600.38</v>
      </c>
      <c r="M16" s="41">
        <f t="shared" si="0"/>
        <v>44692222.689999998</v>
      </c>
      <c r="N16" s="41">
        <f t="shared" si="0"/>
        <v>3690619.13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531396.17000000004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23418904.34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14499635</v>
      </c>
      <c r="I21" s="42"/>
      <c r="J21" s="43">
        <v>3292960</v>
      </c>
      <c r="K21" s="43">
        <v>14134596.52</v>
      </c>
      <c r="L21" s="43">
        <v>3357075</v>
      </c>
      <c r="M21" s="43">
        <v>10883299.640000001</v>
      </c>
      <c r="N21" s="41">
        <v>3357075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2208695.16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26721478.84</v>
      </c>
      <c r="I23" s="42"/>
      <c r="J23" s="43">
        <v>1632127.13</v>
      </c>
      <c r="K23" s="43">
        <v>24991550.940000001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270000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270000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150000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100000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19407753.84</v>
      </c>
      <c r="I29" s="41">
        <f t="shared" ref="I29:N29" si="3">I30+I31+I32+I33+I34</f>
        <v>0</v>
      </c>
      <c r="J29" s="41">
        <f t="shared" si="3"/>
        <v>8212795.7000000002</v>
      </c>
      <c r="K29" s="41">
        <f t="shared" si="3"/>
        <v>8381345.4100000001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2260653.52</v>
      </c>
      <c r="I30" s="42"/>
      <c r="J30" s="43">
        <v>860653.7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4074786.63</v>
      </c>
      <c r="I31" s="42"/>
      <c r="J31" s="43">
        <v>962922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7089220</v>
      </c>
      <c r="I32" s="42"/>
      <c r="J32" s="43">
        <v>5989220</v>
      </c>
      <c r="K32" s="43">
        <v>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5217212.33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765881.36</v>
      </c>
      <c r="I34" s="42"/>
      <c r="J34" s="43">
        <v>400000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8762828.3000000007</v>
      </c>
      <c r="I35" s="41">
        <f t="shared" ref="I35:N35" si="4">I36+I37+I38</f>
        <v>0</v>
      </c>
      <c r="J35" s="41">
        <f t="shared" si="4"/>
        <v>6469500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417035.72</v>
      </c>
      <c r="I36" s="42"/>
      <c r="J36" s="43">
        <v>0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1523292.58</v>
      </c>
      <c r="I37" s="42"/>
      <c r="J37" s="43">
        <v>0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6822500</v>
      </c>
      <c r="I38" s="42"/>
      <c r="J38" s="43">
        <v>6469500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694057276.88999987</v>
      </c>
      <c r="I39" s="41">
        <f t="shared" ref="I39:N39" si="5">I40+I41+I42+I43+I44+I45</f>
        <v>0</v>
      </c>
      <c r="J39" s="41">
        <f t="shared" si="5"/>
        <v>465416648.91000003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150034852.84999999</v>
      </c>
      <c r="I40" s="42"/>
      <c r="J40" s="43">
        <v>72785912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366370349.00999999</v>
      </c>
      <c r="I41" s="42"/>
      <c r="J41" s="43">
        <v>309844663.91000003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80336504.290000007</v>
      </c>
      <c r="I42" s="42"/>
      <c r="J42" s="43">
        <v>39261989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117242.06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22266635.989999998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74931692.689999998</v>
      </c>
      <c r="I45" s="42"/>
      <c r="J45" s="43">
        <v>37656593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115673687.78999999</v>
      </c>
      <c r="I46" s="41">
        <f t="shared" ref="I46:N46" si="6">I47+I48</f>
        <v>0</v>
      </c>
      <c r="J46" s="41">
        <f t="shared" si="6"/>
        <v>26537530.600000001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83962411.269999996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31711276.52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36010589.799999997</v>
      </c>
      <c r="I49" s="41">
        <f t="shared" ref="I49:N49" si="7">I50+I51+I52+I53</f>
        <v>0</v>
      </c>
      <c r="J49" s="41">
        <f t="shared" si="7"/>
        <v>29649770.800000001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5049819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4894036.8</v>
      </c>
      <c r="I51" s="42"/>
      <c r="J51" s="43">
        <v>3733036.8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23124756</v>
      </c>
      <c r="I52" s="42"/>
      <c r="J52" s="43">
        <v>23124756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1615679.92</v>
      </c>
      <c r="I54" s="41">
        <f t="shared" ref="I54:N54" si="8">I55</f>
        <v>0</v>
      </c>
      <c r="J54" s="41">
        <f t="shared" si="8"/>
        <v>0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1615679.92</v>
      </c>
      <c r="I55" s="42"/>
      <c r="J55" s="43">
        <v>0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73233144.280000001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9487611.6300000008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2079641.65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1018343055.8099997</v>
      </c>
      <c r="I62" s="41">
        <f t="shared" ref="I62:N62" si="11">I16+I24+I26+I29+I35+I39+I46+I49+I54+I56+I58</f>
        <v>0</v>
      </c>
      <c r="J62" s="41">
        <f>J16+J24+J26+J29+J35+J39+J46+J49+J54+J56+J58+J61</f>
        <v>604420289.96000004</v>
      </c>
      <c r="K62" s="41">
        <f t="shared" si="11"/>
        <v>861589465.23000014</v>
      </c>
      <c r="L62" s="41">
        <f t="shared" si="11"/>
        <v>447375904.38</v>
      </c>
      <c r="M62" s="41">
        <f t="shared" si="11"/>
        <v>734864713.20999992</v>
      </c>
      <c r="N62" s="41">
        <f t="shared" si="11"/>
        <v>447334122.13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2019-05-30T07:52:31Z</dcterms:modified>
</cp:coreProperties>
</file>