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1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№9'!$A$13:$IU$395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S22" i="2" l="1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X228" i="2"/>
  <c r="X396" i="2" s="1"/>
  <c r="S353" i="2"/>
  <c r="S352" i="2" s="1"/>
  <c r="S351" i="2" s="1"/>
  <c r="S350" i="2" s="1"/>
  <c r="T353" i="2"/>
  <c r="T352" i="2" s="1"/>
  <c r="T351" i="2" s="1"/>
  <c r="T350" i="2" s="1"/>
  <c r="U353" i="2"/>
  <c r="U352" i="2" s="1"/>
  <c r="U351" i="2" s="1"/>
  <c r="U350" i="2" s="1"/>
  <c r="U228" i="2" s="1"/>
  <c r="V353" i="2"/>
  <c r="V352" i="2" s="1"/>
  <c r="V351" i="2" s="1"/>
  <c r="V350" i="2" s="1"/>
  <c r="V228" i="2" s="1"/>
  <c r="W353" i="2"/>
  <c r="W352" i="2" s="1"/>
  <c r="W351" i="2" s="1"/>
  <c r="W350" i="2" s="1"/>
  <c r="W228" i="2" s="1"/>
  <c r="X129" i="2" l="1"/>
  <c r="S134" i="2"/>
  <c r="S133" i="2" s="1"/>
  <c r="S129" i="2" s="1"/>
  <c r="T134" i="2"/>
  <c r="T133" i="2" s="1"/>
  <c r="T129" i="2" s="1"/>
  <c r="U134" i="2"/>
  <c r="U133" i="2" s="1"/>
  <c r="U129" i="2" s="1"/>
  <c r="V134" i="2"/>
  <c r="V133" i="2" s="1"/>
  <c r="V129" i="2" s="1"/>
  <c r="V15" i="2" s="1"/>
  <c r="V14" i="2" s="1"/>
  <c r="W134" i="2"/>
  <c r="W133" i="2" s="1"/>
  <c r="W129" i="2" s="1"/>
  <c r="W15" i="2" s="1"/>
  <c r="W14" i="2" s="1"/>
  <c r="W396" i="2" s="1"/>
  <c r="R134" i="2"/>
  <c r="R133" i="2" s="1"/>
  <c r="V396" i="2" l="1"/>
  <c r="U138" i="2" l="1"/>
  <c r="U137" i="2" l="1"/>
  <c r="U136" i="2" s="1"/>
  <c r="R131" i="2"/>
  <c r="R130" i="2" s="1"/>
  <c r="R129" i="2" s="1"/>
  <c r="U15" i="2" l="1"/>
  <c r="U14" i="2" s="1"/>
  <c r="U396" i="2" s="1"/>
  <c r="R348" i="2"/>
  <c r="R347" i="2" s="1"/>
  <c r="R346" i="2" s="1"/>
  <c r="R345" i="2" s="1"/>
  <c r="R362" i="2"/>
  <c r="R42" i="2" l="1"/>
  <c r="R40" i="2"/>
  <c r="S35" i="2"/>
  <c r="S34" i="2" s="1"/>
  <c r="T35" i="2"/>
  <c r="R35" i="2"/>
  <c r="S37" i="2"/>
  <c r="T37" i="2"/>
  <c r="R37" i="2"/>
  <c r="T34" i="2" l="1"/>
  <c r="R34" i="2"/>
  <c r="R39" i="2"/>
  <c r="R394" i="2"/>
  <c r="R393" i="2" s="1"/>
  <c r="R392" i="2" s="1"/>
  <c r="R391" i="2" s="1"/>
  <c r="R389" i="2"/>
  <c r="R388" i="2" s="1"/>
  <c r="R387" i="2" s="1"/>
  <c r="R386" i="2" s="1"/>
  <c r="R384" i="2"/>
  <c r="R383" i="2" s="1"/>
  <c r="R382" i="2" s="1"/>
  <c r="R381" i="2" s="1"/>
  <c r="R379" i="2"/>
  <c r="R378" i="2" s="1"/>
  <c r="R377" i="2" s="1"/>
  <c r="R375" i="2"/>
  <c r="R374" i="2" s="1"/>
  <c r="R373" i="2" s="1"/>
  <c r="R371" i="2"/>
  <c r="R370" i="2" s="1"/>
  <c r="R369" i="2" s="1"/>
  <c r="R367" i="2"/>
  <c r="R366" i="2" s="1"/>
  <c r="R365" i="2" s="1"/>
  <c r="R360" i="2"/>
  <c r="R359" i="2" s="1"/>
  <c r="R358" i="2" s="1"/>
  <c r="R356" i="2"/>
  <c r="R355" i="2" s="1"/>
  <c r="R353" i="2"/>
  <c r="R352" i="2" s="1"/>
  <c r="R343" i="2"/>
  <c r="R341" i="2"/>
  <c r="R339" i="2"/>
  <c r="S334" i="2"/>
  <c r="S333" i="2" s="1"/>
  <c r="S327" i="2" s="1"/>
  <c r="T334" i="2"/>
  <c r="T333" i="2" s="1"/>
  <c r="T327" i="2" s="1"/>
  <c r="R334" i="2"/>
  <c r="R333" i="2" s="1"/>
  <c r="R331" i="2"/>
  <c r="R329" i="2"/>
  <c r="S325" i="2"/>
  <c r="T325" i="2"/>
  <c r="S323" i="2"/>
  <c r="T323" i="2"/>
  <c r="R325" i="2"/>
  <c r="R323" i="2"/>
  <c r="R320" i="2"/>
  <c r="R319" i="2" s="1"/>
  <c r="R316" i="2"/>
  <c r="R315" i="2" s="1"/>
  <c r="R314" i="2" s="1"/>
  <c r="R312" i="2"/>
  <c r="R310" i="2"/>
  <c r="R309" i="2" s="1"/>
  <c r="R308" i="2" s="1"/>
  <c r="R305" i="2"/>
  <c r="R303" i="2"/>
  <c r="S299" i="2"/>
  <c r="T299" i="2"/>
  <c r="R299" i="2"/>
  <c r="S296" i="2"/>
  <c r="T296" i="2"/>
  <c r="R296" i="2"/>
  <c r="S293" i="2"/>
  <c r="S292" i="2" s="1"/>
  <c r="T293" i="2"/>
  <c r="T292" i="2" s="1"/>
  <c r="R293" i="2"/>
  <c r="R292" i="2" s="1"/>
  <c r="R289" i="2"/>
  <c r="S290" i="2"/>
  <c r="S289" i="2" s="1"/>
  <c r="T290" i="2"/>
  <c r="T289" i="2" s="1"/>
  <c r="R290" i="2"/>
  <c r="R286" i="2"/>
  <c r="R284" i="2"/>
  <c r="R282" i="2"/>
  <c r="R279" i="2"/>
  <c r="R277" i="2"/>
  <c r="R275" i="2"/>
  <c r="R269" i="2"/>
  <c r="R268" i="2" s="1"/>
  <c r="R266" i="2"/>
  <c r="R264" i="2"/>
  <c r="R262" i="2"/>
  <c r="R258" i="2"/>
  <c r="R257" i="2" s="1"/>
  <c r="S255" i="2"/>
  <c r="S254" i="2" s="1"/>
  <c r="T255" i="2"/>
  <c r="T254" i="2" s="1"/>
  <c r="R255" i="2"/>
  <c r="R254" i="2" s="1"/>
  <c r="S252" i="2"/>
  <c r="T252" i="2"/>
  <c r="R252" i="2"/>
  <c r="S250" i="2"/>
  <c r="T250" i="2"/>
  <c r="R250" i="2"/>
  <c r="S247" i="2"/>
  <c r="T247" i="2"/>
  <c r="S245" i="2"/>
  <c r="T245" i="2"/>
  <c r="R247" i="2"/>
  <c r="R245" i="2"/>
  <c r="R242" i="2"/>
  <c r="R240" i="2"/>
  <c r="R238" i="2"/>
  <c r="R235" i="2"/>
  <c r="R234" i="2" s="1"/>
  <c r="R232" i="2"/>
  <c r="R231" i="2" s="1"/>
  <c r="R226" i="2"/>
  <c r="R225" i="2" s="1"/>
  <c r="R224" i="2" s="1"/>
  <c r="R222" i="2"/>
  <c r="R221" i="2" s="1"/>
  <c r="R220" i="2" s="1"/>
  <c r="R217" i="2"/>
  <c r="R216" i="2" s="1"/>
  <c r="R214" i="2"/>
  <c r="R213" i="2" s="1"/>
  <c r="R211" i="2"/>
  <c r="R210" i="2" s="1"/>
  <c r="R208" i="2"/>
  <c r="R207" i="2" s="1"/>
  <c r="R205" i="2"/>
  <c r="R204" i="2" s="1"/>
  <c r="R200" i="2"/>
  <c r="R199" i="2" s="1"/>
  <c r="R198" i="2" s="1"/>
  <c r="R197" i="2" s="1"/>
  <c r="R195" i="2"/>
  <c r="R194" i="2" s="1"/>
  <c r="R193" i="2" s="1"/>
  <c r="R191" i="2"/>
  <c r="R190" i="2" s="1"/>
  <c r="R188" i="2"/>
  <c r="R187" i="2" s="1"/>
  <c r="R184" i="2"/>
  <c r="R183" i="2" s="1"/>
  <c r="R182" i="2" s="1"/>
  <c r="R180" i="2"/>
  <c r="R178" i="2"/>
  <c r="R176" i="2"/>
  <c r="R174" i="2"/>
  <c r="R171" i="2"/>
  <c r="R169" i="2"/>
  <c r="R167" i="2"/>
  <c r="R162" i="2"/>
  <c r="R161" i="2" s="1"/>
  <c r="R160" i="2" s="1"/>
  <c r="R159" i="2" s="1"/>
  <c r="R157" i="2"/>
  <c r="R155" i="2"/>
  <c r="R153" i="2"/>
  <c r="R149" i="2"/>
  <c r="R147" i="2"/>
  <c r="R145" i="2"/>
  <c r="R143" i="2"/>
  <c r="R127" i="2"/>
  <c r="R125" i="2"/>
  <c r="R121" i="2"/>
  <c r="R119" i="2"/>
  <c r="R117" i="2"/>
  <c r="R113" i="2"/>
  <c r="R111" i="2"/>
  <c r="R109" i="2"/>
  <c r="R105" i="2"/>
  <c r="R103" i="2"/>
  <c r="R101" i="2"/>
  <c r="R99" i="2"/>
  <c r="R95" i="2"/>
  <c r="R93" i="2"/>
  <c r="R89" i="2"/>
  <c r="R88" i="2" s="1"/>
  <c r="R79" i="2"/>
  <c r="R78" i="2" s="1"/>
  <c r="R86" i="2"/>
  <c r="R84" i="2"/>
  <c r="R82" i="2"/>
  <c r="S75" i="2"/>
  <c r="T75" i="2"/>
  <c r="R75" i="2"/>
  <c r="S73" i="2"/>
  <c r="T73" i="2"/>
  <c r="R73" i="2"/>
  <c r="U67" i="2"/>
  <c r="S70" i="2"/>
  <c r="T70" i="2"/>
  <c r="R70" i="2"/>
  <c r="S68" i="2"/>
  <c r="T68" i="2"/>
  <c r="R68" i="2"/>
  <c r="S63" i="2"/>
  <c r="T63" i="2"/>
  <c r="S65" i="2"/>
  <c r="T65" i="2"/>
  <c r="R65" i="2"/>
  <c r="R63" i="2"/>
  <c r="S60" i="2"/>
  <c r="T60" i="2"/>
  <c r="R60" i="2"/>
  <c r="S58" i="2"/>
  <c r="T58" i="2"/>
  <c r="R58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2" i="2"/>
  <c r="R20" i="2"/>
  <c r="R18" i="2"/>
  <c r="R45" i="2" l="1"/>
  <c r="R44" i="2" s="1"/>
  <c r="R244" i="2"/>
  <c r="R57" i="2"/>
  <c r="T57" i="2"/>
  <c r="T72" i="2"/>
  <c r="R29" i="2"/>
  <c r="T67" i="2"/>
  <c r="R186" i="2"/>
  <c r="S67" i="2"/>
  <c r="R249" i="2"/>
  <c r="T273" i="2"/>
  <c r="R281" i="2"/>
  <c r="R322" i="2"/>
  <c r="S57" i="2"/>
  <c r="T62" i="2"/>
  <c r="R67" i="2"/>
  <c r="R72" i="2"/>
  <c r="R219" i="2"/>
  <c r="R237" i="2"/>
  <c r="R302" i="2"/>
  <c r="R301" i="2" s="1"/>
  <c r="R328" i="2"/>
  <c r="R327" i="2" s="1"/>
  <c r="S273" i="2"/>
  <c r="R124" i="2"/>
  <c r="R123" i="2" s="1"/>
  <c r="R173" i="2"/>
  <c r="R165" i="2" s="1"/>
  <c r="R164" i="2" s="1"/>
  <c r="R203" i="2"/>
  <c r="R202" i="2" s="1"/>
  <c r="R261" i="2"/>
  <c r="R260" i="2" s="1"/>
  <c r="R98" i="2"/>
  <c r="R97" i="2" s="1"/>
  <c r="R142" i="2"/>
  <c r="R141" i="2" s="1"/>
  <c r="R318" i="2"/>
  <c r="R307" i="2" s="1"/>
  <c r="S322" i="2"/>
  <c r="S318" i="2" s="1"/>
  <c r="S307" i="2" s="1"/>
  <c r="S228" i="2" s="1"/>
  <c r="R338" i="2"/>
  <c r="R337" i="2" s="1"/>
  <c r="R336" i="2" s="1"/>
  <c r="T29" i="2"/>
  <c r="T16" i="2" s="1"/>
  <c r="R62" i="2"/>
  <c r="S62" i="2"/>
  <c r="S72" i="2"/>
  <c r="R81" i="2"/>
  <c r="R77" i="2" s="1"/>
  <c r="R92" i="2"/>
  <c r="R91" i="2" s="1"/>
  <c r="R108" i="2"/>
  <c r="R107" i="2" s="1"/>
  <c r="T249" i="2"/>
  <c r="T230" i="2" s="1"/>
  <c r="R274" i="2"/>
  <c r="S29" i="2"/>
  <c r="S16" i="2" s="1"/>
  <c r="S249" i="2"/>
  <c r="S230" i="2" s="1"/>
  <c r="R152" i="2"/>
  <c r="R151" i="2" s="1"/>
  <c r="T322" i="2"/>
  <c r="T318" i="2" s="1"/>
  <c r="T307" i="2" s="1"/>
  <c r="T228" i="2" s="1"/>
  <c r="R351" i="2"/>
  <c r="R350" i="2" s="1"/>
  <c r="R364" i="2"/>
  <c r="R116" i="2"/>
  <c r="R115" i="2" s="1"/>
  <c r="R17" i="2"/>
  <c r="T56" i="2" l="1"/>
  <c r="R230" i="2"/>
  <c r="R56" i="2"/>
  <c r="R273" i="2"/>
  <c r="T15" i="2"/>
  <c r="T14" i="2" s="1"/>
  <c r="T396" i="2" s="1"/>
  <c r="S56" i="2"/>
  <c r="S15" i="2" s="1"/>
  <c r="S14" i="2" s="1"/>
  <c r="S396" i="2" s="1"/>
  <c r="R140" i="2"/>
  <c r="R16" i="2"/>
  <c r="R15" i="2" s="1"/>
  <c r="R229" i="2" l="1"/>
  <c r="R228" i="2" s="1"/>
  <c r="R14" i="2"/>
  <c r="R396" i="2" l="1"/>
</calcChain>
</file>

<file path=xl/sharedStrings.xml><?xml version="1.0" encoding="utf-8"?>
<sst xmlns="http://schemas.openxmlformats.org/spreadsheetml/2006/main" count="2274" uniqueCount="368">
  <si>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</si>
  <si>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</si>
  <si>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</si>
  <si>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</si>
  <si>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</si>
  <si>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</si>
  <si>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</si>
  <si>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</si>
  <si>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</si>
  <si>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</si>
  <si>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</si>
  <si>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</si>
  <si>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</si>
  <si>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</si>
  <si>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</si>
  <si>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</si>
  <si>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</si>
  <si>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</si>
  <si>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</si>
  <si>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</si>
  <si>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</si>
  <si>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</si>
  <si>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</si>
  <si>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</si>
  <si>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</si>
  <si>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</si>
  <si>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</si>
  <si>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</si>
  <si>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</si>
  <si>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</si>
  <si>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</si>
  <si>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</si>
  <si>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</si>
  <si>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</si>
  <si>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</si>
  <si>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</si>
  <si>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</si>
  <si>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</si>
  <si>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</si>
  <si>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</si>
  <si>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</si>
  <si>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</si>
  <si>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</si>
  <si>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</si>
  <si>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</si>
  <si>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</si>
  <si>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</si>
  <si>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</si>
  <si>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</si>
  <si>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</si>
  <si>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</si>
  <si>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</si>
  <si>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</si>
  <si>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</si>
  <si>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</si>
  <si>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</si>
  <si>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</si>
  <si>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</si>
  <si>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</si>
  <si>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</si>
  <si>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</si>
  <si>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</si>
  <si>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</si>
  <si>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</si>
  <si>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</si>
  <si>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</si>
  <si>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</si>
  <si>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</si>
  <si>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</si>
  <si>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</si>
  <si>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</si>
  <si>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</si>
  <si>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</si>
  <si>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</si>
  <si>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</si>
  <si>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</si>
  <si>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</si>
  <si>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</si>
  <si>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</si>
  <si>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</si>
  <si>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</si>
  <si>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</si>
  <si>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</si>
  <si>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</si>
  <si>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</si>
  <si>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</si>
  <si>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</si>
  <si>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</si>
  <si>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</si>
  <si>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</si>
  <si>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</si>
  <si>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</si>
  <si>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</si>
  <si>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</si>
  <si>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</si>
  <si>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</si>
  <si>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</si>
  <si>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</si>
  <si>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</si>
  <si>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</si>
  <si>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</si>
  <si>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</si>
  <si>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</si>
  <si>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</si>
  <si>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</si>
  <si>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</si>
  <si>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</si>
  <si>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</si>
  <si>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</si>
  <si>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</si>
  <si>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</si>
  <si>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</si>
  <si>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</si>
  <si>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</si>
  <si>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</si>
  <si>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</si>
  <si>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</si>
  <si>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</si>
  <si>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</si>
  <si>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</si>
  <si>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</si>
  <si>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</si>
  <si>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</si>
  <si>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</si>
  <si>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</si>
  <si>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</si>
  <si>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</si>
  <si>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</si>
  <si>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</si>
  <si>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</si>
  <si>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</si>
  <si>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</si>
  <si>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</si>
  <si>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</si>
  <si>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</si>
  <si>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</si>
  <si>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</si>
  <si>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</si>
  <si>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</si>
  <si>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</si>
  <si>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</si>
  <si>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</si>
  <si>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</si>
  <si>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</si>
  <si>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</si>
  <si>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</si>
  <si>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</si>
  <si>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</si>
  <si>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</si>
  <si>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</si>
  <si>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</si>
  <si>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</si>
  <si>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</si>
  <si>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</si>
  <si>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</si>
  <si>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</si>
  <si>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</si>
  <si>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</si>
  <si>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</si>
  <si>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</si>
  <si>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</si>
  <si>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</si>
  <si>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</si>
  <si>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</si>
  <si>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</si>
  <si>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</si>
  <si>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</si>
  <si>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</si>
  <si>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</si>
  <si>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</si>
  <si>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</si>
  <si>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</si>
  <si>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</si>
  <si>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</si>
  <si>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</si>
  <si>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</si>
  <si>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</si>
  <si>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</si>
  <si>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</si>
  <si>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</si>
  <si>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</si>
  <si>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</si>
  <si>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</si>
  <si>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</si>
  <si>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</si>
  <si>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</si>
  <si>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</si>
  <si>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</si>
  <si>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</si>
  <si>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</si>
  <si>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</si>
  <si>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</si>
  <si>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</si>
  <si>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</si>
  <si>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</si>
  <si>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</si>
  <si>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</si>
  <si>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</si>
  <si>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</si>
  <si>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</si>
  <si>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</si>
  <si>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</si>
  <si>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</si>
  <si>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</si>
  <si>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</si>
  <si>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</si>
  <si>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</si>
  <si>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</si>
  <si>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</si>
  <si>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</si>
  <si>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</si>
  <si>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</si>
  <si>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</si>
  <si>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</si>
  <si>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</si>
  <si>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</si>
  <si>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</si>
  <si>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</si>
  <si>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</si>
  <si>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</si>
  <si>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</si>
  <si>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</si>
  <si>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</si>
  <si>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</si>
  <si>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</si>
  <si>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</si>
  <si>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</si>
  <si>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</si>
  <si>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</si>
  <si>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</si>
  <si>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</si>
  <si>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</si>
  <si>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</si>
  <si>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</si>
  <si>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</si>
  <si>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</si>
  <si>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</si>
  <si>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</si>
  <si>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</si>
  <si>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</si>
  <si>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</si>
  <si>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</si>
  <si>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</si>
  <si>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</si>
  <si>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</si>
  <si>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</si>
  <si>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</si>
  <si>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</si>
  <si>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</si>
  <si>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</si>
  <si>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</si>
  <si>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</si>
  <si>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</si>
  <si>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</si>
  <si>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</si>
  <si>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</si>
  <si>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</si>
  <si>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</si>
  <si>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</si>
  <si>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</si>
  <si>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</si>
  <si>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</si>
  <si>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</si>
  <si>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</si>
  <si>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</si>
  <si>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</si>
  <si>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</si>
  <si>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</si>
  <si>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</si>
  <si>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</si>
  <si>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</si>
  <si>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</si>
  <si>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</si>
  <si>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</si>
  <si>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</si>
  <si>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</si>
  <si>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</si>
  <si>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</si>
  <si>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</si>
  <si>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</si>
  <si>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</si>
  <si>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</si>
  <si>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</si>
  <si>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</si>
  <si>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</si>
  <si>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</si>
  <si>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</si>
  <si>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</si>
  <si>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</si>
  <si>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</si>
  <si>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</si>
  <si>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</si>
  <si>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</si>
  <si>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</si>
  <si>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</si>
  <si>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</si>
  <si>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</si>
  <si>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</si>
  <si>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</si>
  <si>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</si>
  <si>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</si>
  <si>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</si>
  <si>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</si>
  <si>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</si>
  <si>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</si>
  <si>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</si>
  <si>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</si>
  <si>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</si>
  <si>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</si>
  <si>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</si>
  <si>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</si>
  <si>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</si>
  <si>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</si>
  <si>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</si>
  <si>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</si>
  <si>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</si>
  <si>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</si>
  <si>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</si>
  <si>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</si>
  <si>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</si>
  <si>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</si>
  <si>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</si>
  <si>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</si>
  <si>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</si>
  <si>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</si>
  <si>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</si>
  <si>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</si>
  <si>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</si>
  <si>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</si>
  <si>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</si>
  <si>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</si>
  <si>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</si>
  <si>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</si>
  <si>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</si>
  <si>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</si>
  <si>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</si>
  <si>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</si>
  <si>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</si>
  <si>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</si>
  <si>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</si>
  <si>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</si>
  <si>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</si>
  <si>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</si>
  <si>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</si>
  <si>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</si>
  <si>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</si>
  <si>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</si>
  <si>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</si>
  <si>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</si>
  <si>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</si>
  <si>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</si>
  <si>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</si>
  <si>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</si>
  <si>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</si>
  <si>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</si>
  <si>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</si>
  <si>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</si>
  <si>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</si>
  <si>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</si>
  <si>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</si>
  <si>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Федеральный проект "Успех каждого ребенка"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</si>
  <si>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</si>
  <si>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</si>
  <si>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</si>
  <si>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</si>
  <si>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</si>
  <si>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Приложение №6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</si>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</sst>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6"/>
  <sheetViews>
    <sheetView showGridLines="0" tabSelected="1" topLeftCell="L393" workbookViewId="0">
      <selection activeCell="T355" sqref="T355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00" t="s">
        <v>366</v>
      </c>
      <c r="V1" s="101"/>
      <c r="W1" s="101"/>
      <c r="X1" s="101"/>
    </row>
    <row r="2" spans="1:31" ht="93" customHeight="1" x14ac:dyDescent="0.3">
      <c r="U2" s="100" t="s">
        <v>367</v>
      </c>
      <c r="V2" s="101"/>
      <c r="W2" s="101"/>
      <c r="X2" s="101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348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311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338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111" t="s">
        <v>339</v>
      </c>
      <c r="U6" s="111"/>
      <c r="V6" s="111"/>
      <c r="W6" s="111"/>
      <c r="X6" s="111"/>
      <c r="Y6" s="30"/>
      <c r="Z6" s="30"/>
      <c r="AA6" s="30"/>
      <c r="AB6" s="30"/>
      <c r="AC6" s="30"/>
      <c r="AD6" s="30"/>
      <c r="AE6" s="30"/>
    </row>
    <row r="7" spans="1:31" ht="71.25" customHeight="1" x14ac:dyDescent="0.3">
      <c r="A7" s="17" t="s">
        <v>310</v>
      </c>
      <c r="B7" s="17"/>
      <c r="C7" s="17"/>
      <c r="D7" s="17"/>
      <c r="E7" s="17"/>
      <c r="F7" s="17"/>
      <c r="G7" s="17"/>
      <c r="H7" s="17"/>
      <c r="I7" s="17"/>
      <c r="J7" s="112" t="s">
        <v>340</v>
      </c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102" t="s">
        <v>309</v>
      </c>
      <c r="K9" s="102" t="s">
        <v>308</v>
      </c>
      <c r="L9" s="102" t="s">
        <v>307</v>
      </c>
      <c r="M9" s="102"/>
      <c r="N9" s="102"/>
      <c r="O9" s="102"/>
      <c r="P9" s="102"/>
      <c r="Q9" s="33"/>
      <c r="R9" s="102" t="s">
        <v>306</v>
      </c>
      <c r="S9" s="102"/>
      <c r="T9" s="102"/>
      <c r="U9" s="102"/>
      <c r="V9" s="102"/>
      <c r="W9" s="102"/>
      <c r="X9" s="102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102"/>
      <c r="K11" s="102"/>
      <c r="L11" s="102"/>
      <c r="M11" s="102"/>
      <c r="N11" s="102"/>
      <c r="O11" s="102"/>
      <c r="P11" s="102"/>
      <c r="Q11" s="102"/>
      <c r="R11" s="102" t="s">
        <v>305</v>
      </c>
      <c r="S11" s="102"/>
      <c r="T11" s="102"/>
      <c r="U11" s="107" t="s">
        <v>337</v>
      </c>
      <c r="V11" s="107"/>
      <c r="W11" s="107" t="s">
        <v>341</v>
      </c>
      <c r="X11" s="107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304</v>
      </c>
      <c r="C12" s="14" t="s">
        <v>303</v>
      </c>
      <c r="D12" s="14"/>
      <c r="E12" s="14" t="s">
        <v>302</v>
      </c>
      <c r="F12" s="12" t="s">
        <v>301</v>
      </c>
      <c r="G12" s="12"/>
      <c r="H12" s="12"/>
      <c r="I12" s="12"/>
      <c r="J12" s="102"/>
      <c r="K12" s="102"/>
      <c r="L12" s="102" t="s">
        <v>300</v>
      </c>
      <c r="M12" s="102"/>
      <c r="N12" s="102"/>
      <c r="O12" s="102"/>
      <c r="P12" s="32" t="s">
        <v>299</v>
      </c>
      <c r="Q12" s="102"/>
      <c r="R12" s="32" t="s">
        <v>298</v>
      </c>
      <c r="S12" s="32" t="s">
        <v>298</v>
      </c>
      <c r="T12" s="32" t="s">
        <v>297</v>
      </c>
      <c r="U12" s="32" t="s">
        <v>298</v>
      </c>
      <c r="V12" s="32" t="s">
        <v>297</v>
      </c>
      <c r="W12" s="33" t="s">
        <v>298</v>
      </c>
      <c r="X12" s="32" t="s">
        <v>297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107">
        <v>3</v>
      </c>
      <c r="M13" s="107"/>
      <c r="N13" s="107"/>
      <c r="O13" s="107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102" t="s">
        <v>296</v>
      </c>
      <c r="C14" s="103"/>
      <c r="D14" s="103"/>
      <c r="E14" s="103"/>
      <c r="F14" s="103"/>
      <c r="G14" s="103"/>
      <c r="H14" s="103"/>
      <c r="I14" s="106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>R15+R140+R159+R164+R197+R202+R219</f>
        <v>839798902.42999995</v>
      </c>
      <c r="S14" s="52">
        <f t="shared" ref="S14:W14" si="0">S15+S140+S159+S164+S197+S202+S219</f>
        <v>0</v>
      </c>
      <c r="T14" s="52">
        <f t="shared" si="0"/>
        <v>487690234</v>
      </c>
      <c r="U14" s="52">
        <f t="shared" si="0"/>
        <v>719201867.85000002</v>
      </c>
      <c r="V14" s="52">
        <f t="shared" si="0"/>
        <v>415709027</v>
      </c>
      <c r="W14" s="52">
        <f t="shared" si="0"/>
        <v>712953788.92000008</v>
      </c>
      <c r="X14" s="55">
        <v>415709027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103" t="s">
        <v>295</v>
      </c>
      <c r="D15" s="103"/>
      <c r="E15" s="103"/>
      <c r="F15" s="103"/>
      <c r="G15" s="103"/>
      <c r="H15" s="103"/>
      <c r="I15" s="106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>R16+R44+R52+R56+R77+R91+R97+R107+R115+R123+R129+R136</f>
        <v>710688425.32000005</v>
      </c>
      <c r="S15" s="52">
        <f t="shared" ref="S15:W15" si="1">S16+S44+S52+S56+S77+S91+S97+S107+S115+S123+S129+S136</f>
        <v>0</v>
      </c>
      <c r="T15" s="52">
        <f t="shared" si="1"/>
        <v>487690234</v>
      </c>
      <c r="U15" s="52">
        <f t="shared" si="1"/>
        <v>589535964.60000002</v>
      </c>
      <c r="V15" s="52">
        <f t="shared" si="1"/>
        <v>415709027</v>
      </c>
      <c r="W15" s="52">
        <f t="shared" si="1"/>
        <v>583796047.0200001</v>
      </c>
      <c r="X15" s="55">
        <v>415709027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102" t="s">
        <v>294</v>
      </c>
      <c r="C16" s="102"/>
      <c r="D16" s="102"/>
      <c r="E16" s="103"/>
      <c r="F16" s="103"/>
      <c r="G16" s="103"/>
      <c r="H16" s="103"/>
      <c r="I16" s="106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677448884.62</v>
      </c>
      <c r="S16" s="52">
        <f t="shared" ref="S16:W16" si="2">S17+S26+S29+S39+S34</f>
        <v>0</v>
      </c>
      <c r="T16" s="52">
        <f t="shared" si="2"/>
        <v>472582033</v>
      </c>
      <c r="U16" s="52">
        <f t="shared" si="2"/>
        <v>566874977.25</v>
      </c>
      <c r="V16" s="52">
        <f t="shared" si="2"/>
        <v>400600826</v>
      </c>
      <c r="W16" s="52">
        <f t="shared" si="2"/>
        <v>561149636.61000001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102" t="s">
        <v>293</v>
      </c>
      <c r="F17" s="103"/>
      <c r="G17" s="103"/>
      <c r="H17" s="103"/>
      <c r="I17" s="106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176651500.62</v>
      </c>
      <c r="S17" s="52">
        <f t="shared" ref="S17:W17" si="3">S18+S20+S22+S24</f>
        <v>0</v>
      </c>
      <c r="T17" s="52">
        <f t="shared" si="3"/>
        <v>0</v>
      </c>
      <c r="U17" s="52">
        <f t="shared" si="3"/>
        <v>166274151.25</v>
      </c>
      <c r="V17" s="52">
        <f t="shared" si="3"/>
        <v>0</v>
      </c>
      <c r="W17" s="52">
        <f t="shared" si="3"/>
        <v>160548810.61000001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108">
        <v>100</v>
      </c>
      <c r="G18" s="113"/>
      <c r="H18" s="113"/>
      <c r="I18" s="114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115">
        <v>110</v>
      </c>
      <c r="H19" s="115"/>
      <c r="I19" s="116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108">
        <v>200</v>
      </c>
      <c r="G20" s="109"/>
      <c r="H20" s="109"/>
      <c r="I20" s="110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15001950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115">
        <v>240</v>
      </c>
      <c r="H21" s="115"/>
      <c r="I21" s="116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15001950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108">
        <v>600</v>
      </c>
      <c r="G22" s="109"/>
      <c r="H22" s="109"/>
      <c r="I22" s="110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161548535.56999999</v>
      </c>
      <c r="S22" s="68">
        <f t="shared" ref="S22:W22" si="4">S23</f>
        <v>0</v>
      </c>
      <c r="T22" s="68">
        <f t="shared" si="4"/>
        <v>0</v>
      </c>
      <c r="U22" s="68">
        <f t="shared" si="4"/>
        <v>140608807.19999999</v>
      </c>
      <c r="V22" s="68">
        <f t="shared" si="4"/>
        <v>0</v>
      </c>
      <c r="W22" s="68">
        <f t="shared" si="4"/>
        <v>138110986.56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115">
        <v>610</v>
      </c>
      <c r="H23" s="115"/>
      <c r="I23" s="116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161548535.56999999</v>
      </c>
      <c r="S23" s="51"/>
      <c r="T23" s="61">
        <v>0</v>
      </c>
      <c r="U23" s="62">
        <v>140608807.19999999</v>
      </c>
      <c r="V23" s="62">
        <v>0</v>
      </c>
      <c r="W23" s="62">
        <v>138110986.56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108">
        <v>800</v>
      </c>
      <c r="G24" s="109"/>
      <c r="H24" s="109"/>
      <c r="I24" s="110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115">
        <v>850</v>
      </c>
      <c r="H25" s="115"/>
      <c r="I25" s="116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102" t="s">
        <v>292</v>
      </c>
      <c r="F26" s="103"/>
      <c r="G26" s="104"/>
      <c r="H26" s="104"/>
      <c r="I26" s="105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393602317</v>
      </c>
      <c r="S26" s="68">
        <f t="shared" ref="S26:T26" si="5">S27</f>
        <v>0</v>
      </c>
      <c r="T26" s="68">
        <f t="shared" si="5"/>
        <v>393602317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108">
        <v>600</v>
      </c>
      <c r="G27" s="113"/>
      <c r="H27" s="113"/>
      <c r="I27" s="114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393602317</v>
      </c>
      <c r="S27" s="52">
        <f t="shared" ref="S27:T27" si="6">S28</f>
        <v>0</v>
      </c>
      <c r="T27" s="52">
        <f t="shared" si="6"/>
        <v>393602317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115">
        <v>610</v>
      </c>
      <c r="H28" s="115"/>
      <c r="I28" s="116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393602317</v>
      </c>
      <c r="S28" s="51"/>
      <c r="T28" s="61">
        <v>393602317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102" t="s">
        <v>291</v>
      </c>
      <c r="F29" s="103"/>
      <c r="G29" s="104"/>
      <c r="H29" s="104"/>
      <c r="I29" s="105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7">S30+S32</f>
        <v>0</v>
      </c>
      <c r="T29" s="68">
        <f t="shared" si="7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108">
        <v>200</v>
      </c>
      <c r="G30" s="113"/>
      <c r="H30" s="113"/>
      <c r="I30" s="114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8">S31</f>
        <v>0</v>
      </c>
      <c r="T30" s="52">
        <f t="shared" si="8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115">
        <v>240</v>
      </c>
      <c r="H31" s="115"/>
      <c r="I31" s="116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108">
        <v>300</v>
      </c>
      <c r="G32" s="109"/>
      <c r="H32" s="109"/>
      <c r="I32" s="110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9">S33</f>
        <v>0</v>
      </c>
      <c r="T32" s="68">
        <f t="shared" si="9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115">
        <v>310</v>
      </c>
      <c r="H33" s="115"/>
      <c r="I33" s="116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350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71981207</v>
      </c>
      <c r="S34" s="60">
        <f t="shared" ref="S34:T34" si="10">S35+S37</f>
        <v>0</v>
      </c>
      <c r="T34" s="60">
        <f t="shared" si="10"/>
        <v>71981207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37306586</v>
      </c>
      <c r="S35" s="60">
        <f t="shared" ref="S35:T35" si="11">S36</f>
        <v>0</v>
      </c>
      <c r="T35" s="60">
        <f t="shared" si="11"/>
        <v>37306586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37306586</v>
      </c>
      <c r="S36" s="60"/>
      <c r="T36" s="77">
        <v>37306586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34674621</v>
      </c>
      <c r="S37" s="60">
        <f t="shared" ref="S37:T37" si="12">S38</f>
        <v>0</v>
      </c>
      <c r="T37" s="60">
        <f t="shared" si="12"/>
        <v>34674621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34674621</v>
      </c>
      <c r="S38" s="60"/>
      <c r="T38" s="77">
        <v>34674621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351</v>
      </c>
      <c r="L39" s="57" t="s">
        <v>61</v>
      </c>
      <c r="M39" s="58" t="s">
        <v>30</v>
      </c>
      <c r="N39" s="58" t="s">
        <v>5</v>
      </c>
      <c r="O39" s="79" t="s">
        <v>349</v>
      </c>
      <c r="P39" s="85"/>
      <c r="Q39" s="60"/>
      <c r="R39" s="60">
        <f>R40+R42</f>
        <v>28215351</v>
      </c>
      <c r="S39" s="60"/>
      <c r="T39" s="77">
        <v>0</v>
      </c>
      <c r="U39" s="63">
        <v>0</v>
      </c>
      <c r="V39" s="63">
        <v>0</v>
      </c>
      <c r="W39" s="63">
        <v>0</v>
      </c>
      <c r="X39" s="99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349</v>
      </c>
      <c r="P40" s="85">
        <v>100</v>
      </c>
      <c r="Q40" s="60"/>
      <c r="R40" s="60">
        <f>R41</f>
        <v>14623517</v>
      </c>
      <c r="S40" s="60"/>
      <c r="T40" s="77">
        <v>0</v>
      </c>
      <c r="U40" s="63">
        <v>0</v>
      </c>
      <c r="V40" s="63">
        <v>0</v>
      </c>
      <c r="W40" s="63">
        <v>0</v>
      </c>
      <c r="X40" s="99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349</v>
      </c>
      <c r="P41" s="85">
        <v>110</v>
      </c>
      <c r="Q41" s="60"/>
      <c r="R41" s="60">
        <v>14623517</v>
      </c>
      <c r="S41" s="60"/>
      <c r="T41" s="77">
        <v>0</v>
      </c>
      <c r="U41" s="63">
        <v>0</v>
      </c>
      <c r="V41" s="63">
        <v>0</v>
      </c>
      <c r="W41" s="63">
        <v>0</v>
      </c>
      <c r="X41" s="99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349</v>
      </c>
      <c r="P42" s="85">
        <v>600</v>
      </c>
      <c r="Q42" s="60"/>
      <c r="R42" s="60">
        <f>R43</f>
        <v>13591834</v>
      </c>
      <c r="S42" s="60"/>
      <c r="T42" s="77">
        <v>0</v>
      </c>
      <c r="U42" s="63">
        <v>0</v>
      </c>
      <c r="V42" s="63">
        <v>0</v>
      </c>
      <c r="W42" s="63">
        <v>0</v>
      </c>
      <c r="X42" s="99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349</v>
      </c>
      <c r="P43" s="85">
        <v>610</v>
      </c>
      <c r="Q43" s="60"/>
      <c r="R43" s="60">
        <v>13591834</v>
      </c>
      <c r="S43" s="60"/>
      <c r="T43" s="77">
        <v>0</v>
      </c>
      <c r="U43" s="63">
        <v>0</v>
      </c>
      <c r="V43" s="63">
        <v>0</v>
      </c>
      <c r="W43" s="63">
        <v>0</v>
      </c>
      <c r="X43" s="99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102" t="s">
        <v>290</v>
      </c>
      <c r="C44" s="102"/>
      <c r="D44" s="102"/>
      <c r="E44" s="103"/>
      <c r="F44" s="103"/>
      <c r="G44" s="104"/>
      <c r="H44" s="104"/>
      <c r="I44" s="105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6169522.7000000002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102" t="s">
        <v>289</v>
      </c>
      <c r="F45" s="103"/>
      <c r="G45" s="103"/>
      <c r="H45" s="103"/>
      <c r="I45" s="106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6169522.7000000002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108">
        <v>100</v>
      </c>
      <c r="G46" s="113"/>
      <c r="H46" s="113"/>
      <c r="I46" s="114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115">
        <v>120</v>
      </c>
      <c r="H47" s="115"/>
      <c r="I47" s="116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108">
        <v>200</v>
      </c>
      <c r="G48" s="109"/>
      <c r="H48" s="109"/>
      <c r="I48" s="110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63000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115">
        <v>240</v>
      </c>
      <c r="H49" s="115"/>
      <c r="I49" s="116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63000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108">
        <v>800</v>
      </c>
      <c r="G50" s="109"/>
      <c r="H50" s="109"/>
      <c r="I50" s="110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115">
        <v>850</v>
      </c>
      <c r="H51" s="115"/>
      <c r="I51" s="116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102" t="s">
        <v>288</v>
      </c>
      <c r="C52" s="102"/>
      <c r="D52" s="102"/>
      <c r="E52" s="103"/>
      <c r="F52" s="103"/>
      <c r="G52" s="104"/>
      <c r="H52" s="104"/>
      <c r="I52" s="105"/>
      <c r="J52" s="42"/>
      <c r="K52" s="64" t="s">
        <v>287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</f>
        <v>1493413</v>
      </c>
      <c r="S52" s="51"/>
      <c r="T52" s="69">
        <v>0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102" t="s">
        <v>286</v>
      </c>
      <c r="F53" s="103"/>
      <c r="G53" s="103"/>
      <c r="H53" s="103"/>
      <c r="I53" s="106"/>
      <c r="J53" s="40"/>
      <c r="K53" s="47" t="s">
        <v>285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1493413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108">
        <v>600</v>
      </c>
      <c r="G54" s="113"/>
      <c r="H54" s="113"/>
      <c r="I54" s="114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1493413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115">
        <v>610</v>
      </c>
      <c r="H55" s="115"/>
      <c r="I55" s="116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1493413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150" x14ac:dyDescent="0.3">
      <c r="A56" s="7"/>
      <c r="B56" s="102" t="s">
        <v>284</v>
      </c>
      <c r="C56" s="102"/>
      <c r="D56" s="102"/>
      <c r="E56" s="103"/>
      <c r="F56" s="103"/>
      <c r="G56" s="104"/>
      <c r="H56" s="104"/>
      <c r="I56" s="105"/>
      <c r="J56" s="42"/>
      <c r="K56" s="64" t="s">
        <v>89</v>
      </c>
      <c r="L56" s="65" t="s">
        <v>61</v>
      </c>
      <c r="M56" s="66" t="s">
        <v>30</v>
      </c>
      <c r="N56" s="66" t="s">
        <v>15</v>
      </c>
      <c r="O56" s="66" t="s">
        <v>1</v>
      </c>
      <c r="P56" s="67" t="s">
        <v>9</v>
      </c>
      <c r="Q56" s="51"/>
      <c r="R56" s="68">
        <f>R57+R62+R67+R72</f>
        <v>15108201</v>
      </c>
      <c r="S56" s="68">
        <f t="shared" ref="S56:T56" si="13">S57+S62+S67+S72</f>
        <v>0</v>
      </c>
      <c r="T56" s="68">
        <f t="shared" si="13"/>
        <v>15108201</v>
      </c>
      <c r="U56" s="70">
        <v>15108201</v>
      </c>
      <c r="V56" s="70">
        <v>15108201</v>
      </c>
      <c r="W56" s="70">
        <v>15108201</v>
      </c>
      <c r="X56" s="71">
        <v>15108201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8"/>
      <c r="B57" s="9"/>
      <c r="C57" s="9"/>
      <c r="D57" s="16"/>
      <c r="E57" s="102" t="s">
        <v>283</v>
      </c>
      <c r="F57" s="103"/>
      <c r="G57" s="103"/>
      <c r="H57" s="103"/>
      <c r="I57" s="106"/>
      <c r="J57" s="40"/>
      <c r="K57" s="47" t="s">
        <v>88</v>
      </c>
      <c r="L57" s="48" t="s">
        <v>61</v>
      </c>
      <c r="M57" s="49" t="s">
        <v>30</v>
      </c>
      <c r="N57" s="49" t="s">
        <v>15</v>
      </c>
      <c r="O57" s="49" t="s">
        <v>87</v>
      </c>
      <c r="P57" s="50" t="s">
        <v>9</v>
      </c>
      <c r="Q57" s="51"/>
      <c r="R57" s="52">
        <f>R58+R60</f>
        <v>2408096</v>
      </c>
      <c r="S57" s="52">
        <f t="shared" ref="S57:T57" si="14">S58+S60</f>
        <v>0</v>
      </c>
      <c r="T57" s="52">
        <f t="shared" si="14"/>
        <v>2408096</v>
      </c>
      <c r="U57" s="54">
        <v>2408096</v>
      </c>
      <c r="V57" s="54">
        <v>2408096</v>
      </c>
      <c r="W57" s="54">
        <v>2408096</v>
      </c>
      <c r="X57" s="55">
        <v>2408096</v>
      </c>
      <c r="Y57" s="11"/>
      <c r="Z57" s="36"/>
      <c r="AA57" s="36"/>
      <c r="AB57" s="36"/>
      <c r="AC57" s="36"/>
      <c r="AD57" s="36"/>
      <c r="AE57" s="37"/>
    </row>
    <row r="58" spans="1:31" ht="168.75" x14ac:dyDescent="0.3">
      <c r="A58" s="8"/>
      <c r="B58" s="14"/>
      <c r="C58" s="14"/>
      <c r="D58" s="14"/>
      <c r="E58" s="16"/>
      <c r="F58" s="108">
        <v>100</v>
      </c>
      <c r="G58" s="113"/>
      <c r="H58" s="113"/>
      <c r="I58" s="114"/>
      <c r="J58" s="40"/>
      <c r="K58" s="47" t="s">
        <v>24</v>
      </c>
      <c r="L58" s="48" t="s">
        <v>61</v>
      </c>
      <c r="M58" s="49" t="s">
        <v>30</v>
      </c>
      <c r="N58" s="49" t="s">
        <v>15</v>
      </c>
      <c r="O58" s="49" t="s">
        <v>87</v>
      </c>
      <c r="P58" s="50">
        <v>100</v>
      </c>
      <c r="Q58" s="51"/>
      <c r="R58" s="52">
        <f>R59</f>
        <v>2137370</v>
      </c>
      <c r="S58" s="52">
        <f t="shared" ref="S58:T58" si="15">S59</f>
        <v>0</v>
      </c>
      <c r="T58" s="52">
        <f t="shared" si="15"/>
        <v>2137370</v>
      </c>
      <c r="U58" s="54">
        <v>2137370</v>
      </c>
      <c r="V58" s="54">
        <v>2137370</v>
      </c>
      <c r="W58" s="54">
        <v>2137370</v>
      </c>
      <c r="X58" s="55">
        <v>2137370</v>
      </c>
      <c r="Y58" s="35"/>
      <c r="Z58" s="10"/>
      <c r="AA58" s="10"/>
      <c r="AB58" s="10"/>
      <c r="AC58" s="10"/>
      <c r="AD58" s="10"/>
      <c r="AE58" s="10"/>
    </row>
    <row r="59" spans="1:31" ht="56.25" x14ac:dyDescent="0.3">
      <c r="A59" s="8"/>
      <c r="B59" s="14"/>
      <c r="C59" s="14"/>
      <c r="D59" s="14"/>
      <c r="E59" s="14"/>
      <c r="F59" s="19"/>
      <c r="G59" s="115">
        <v>120</v>
      </c>
      <c r="H59" s="115"/>
      <c r="I59" s="116"/>
      <c r="J59" s="41"/>
      <c r="K59" s="56" t="s">
        <v>23</v>
      </c>
      <c r="L59" s="57" t="s">
        <v>61</v>
      </c>
      <c r="M59" s="58" t="s">
        <v>30</v>
      </c>
      <c r="N59" s="58" t="s">
        <v>15</v>
      </c>
      <c r="O59" s="58" t="s">
        <v>87</v>
      </c>
      <c r="P59" s="59" t="s">
        <v>22</v>
      </c>
      <c r="Q59" s="51"/>
      <c r="R59" s="60">
        <v>2137370</v>
      </c>
      <c r="S59" s="51"/>
      <c r="T59" s="61">
        <v>2137370</v>
      </c>
      <c r="U59" s="62">
        <v>2137370</v>
      </c>
      <c r="V59" s="62">
        <v>2137370</v>
      </c>
      <c r="W59" s="62">
        <v>2137370</v>
      </c>
      <c r="X59" s="63">
        <v>2137370</v>
      </c>
      <c r="Y59" s="11"/>
      <c r="Z59" s="10"/>
      <c r="AA59" s="10"/>
      <c r="AB59" s="10"/>
      <c r="AC59" s="10"/>
      <c r="AD59" s="10"/>
      <c r="AE59" s="10"/>
    </row>
    <row r="60" spans="1:31" ht="75" x14ac:dyDescent="0.3">
      <c r="A60" s="8"/>
      <c r="B60" s="14"/>
      <c r="C60" s="14"/>
      <c r="D60" s="14"/>
      <c r="E60" s="12"/>
      <c r="F60" s="108">
        <v>200</v>
      </c>
      <c r="G60" s="109"/>
      <c r="H60" s="109"/>
      <c r="I60" s="110"/>
      <c r="J60" s="42"/>
      <c r="K60" s="64" t="s">
        <v>10</v>
      </c>
      <c r="L60" s="65" t="s">
        <v>61</v>
      </c>
      <c r="M60" s="66" t="s">
        <v>30</v>
      </c>
      <c r="N60" s="66" t="s">
        <v>15</v>
      </c>
      <c r="O60" s="66" t="s">
        <v>87</v>
      </c>
      <c r="P60" s="67">
        <v>200</v>
      </c>
      <c r="Q60" s="51"/>
      <c r="R60" s="68">
        <f>R61</f>
        <v>270726</v>
      </c>
      <c r="S60" s="68">
        <f t="shared" ref="S60:T60" si="16">S61</f>
        <v>0</v>
      </c>
      <c r="T60" s="68">
        <f t="shared" si="16"/>
        <v>270726</v>
      </c>
      <c r="U60" s="70">
        <v>270726</v>
      </c>
      <c r="V60" s="70">
        <v>270726</v>
      </c>
      <c r="W60" s="70">
        <v>270726</v>
      </c>
      <c r="X60" s="71">
        <v>270726</v>
      </c>
      <c r="Y60" s="11"/>
      <c r="Z60" s="10"/>
      <c r="AA60" s="10"/>
      <c r="AB60" s="10"/>
      <c r="AC60" s="10"/>
      <c r="AD60" s="10"/>
      <c r="AE60" s="10"/>
    </row>
    <row r="61" spans="1:31" ht="75" x14ac:dyDescent="0.3">
      <c r="A61" s="8"/>
      <c r="B61" s="14"/>
      <c r="C61" s="14"/>
      <c r="D61" s="14"/>
      <c r="E61" s="20"/>
      <c r="F61" s="19"/>
      <c r="G61" s="115">
        <v>240</v>
      </c>
      <c r="H61" s="115"/>
      <c r="I61" s="116"/>
      <c r="J61" s="41"/>
      <c r="K61" s="56" t="s">
        <v>8</v>
      </c>
      <c r="L61" s="57" t="s">
        <v>61</v>
      </c>
      <c r="M61" s="58" t="s">
        <v>30</v>
      </c>
      <c r="N61" s="58" t="s">
        <v>15</v>
      </c>
      <c r="O61" s="58" t="s">
        <v>87</v>
      </c>
      <c r="P61" s="59" t="s">
        <v>3</v>
      </c>
      <c r="Q61" s="51"/>
      <c r="R61" s="60">
        <v>270726</v>
      </c>
      <c r="S61" s="51"/>
      <c r="T61" s="61">
        <v>270726</v>
      </c>
      <c r="U61" s="62">
        <v>270726</v>
      </c>
      <c r="V61" s="62">
        <v>270726</v>
      </c>
      <c r="W61" s="62">
        <v>270726</v>
      </c>
      <c r="X61" s="63">
        <v>270726</v>
      </c>
      <c r="Y61" s="11"/>
      <c r="Z61" s="10"/>
      <c r="AA61" s="10"/>
      <c r="AB61" s="10"/>
      <c r="AC61" s="10"/>
      <c r="AD61" s="10"/>
      <c r="AE61" s="10"/>
    </row>
    <row r="62" spans="1:31" ht="206.25" x14ac:dyDescent="0.3">
      <c r="A62" s="8"/>
      <c r="B62" s="14"/>
      <c r="C62" s="14"/>
      <c r="D62" s="12"/>
      <c r="E62" s="102" t="s">
        <v>282</v>
      </c>
      <c r="F62" s="103"/>
      <c r="G62" s="104"/>
      <c r="H62" s="104"/>
      <c r="I62" s="105"/>
      <c r="J62" s="42"/>
      <c r="K62" s="64" t="s">
        <v>347</v>
      </c>
      <c r="L62" s="65" t="s">
        <v>61</v>
      </c>
      <c r="M62" s="66" t="s">
        <v>30</v>
      </c>
      <c r="N62" s="66" t="s">
        <v>15</v>
      </c>
      <c r="O62" s="66" t="s">
        <v>86</v>
      </c>
      <c r="P62" s="67" t="s">
        <v>9</v>
      </c>
      <c r="Q62" s="51"/>
      <c r="R62" s="68">
        <f>R63+R65</f>
        <v>2465070</v>
      </c>
      <c r="S62" s="68">
        <f t="shared" ref="S62:T62" si="17">S63+S65</f>
        <v>0</v>
      </c>
      <c r="T62" s="68">
        <f t="shared" si="17"/>
        <v>2465070</v>
      </c>
      <c r="U62" s="70">
        <v>2465070</v>
      </c>
      <c r="V62" s="70">
        <v>2465070</v>
      </c>
      <c r="W62" s="70">
        <v>2465070</v>
      </c>
      <c r="X62" s="71">
        <v>2465070</v>
      </c>
      <c r="Y62" s="11"/>
      <c r="Z62" s="10"/>
      <c r="AA62" s="10"/>
      <c r="AB62" s="10"/>
      <c r="AC62" s="10"/>
      <c r="AD62" s="10"/>
      <c r="AE62" s="10"/>
    </row>
    <row r="63" spans="1:31" ht="75" x14ac:dyDescent="0.3">
      <c r="A63" s="8"/>
      <c r="B63" s="14"/>
      <c r="C63" s="14"/>
      <c r="D63" s="14"/>
      <c r="E63" s="16"/>
      <c r="F63" s="108">
        <v>200</v>
      </c>
      <c r="G63" s="113"/>
      <c r="H63" s="113"/>
      <c r="I63" s="114"/>
      <c r="J63" s="40"/>
      <c r="K63" s="47" t="s">
        <v>10</v>
      </c>
      <c r="L63" s="48" t="s">
        <v>61</v>
      </c>
      <c r="M63" s="49" t="s">
        <v>30</v>
      </c>
      <c r="N63" s="49" t="s">
        <v>15</v>
      </c>
      <c r="O63" s="49" t="s">
        <v>86</v>
      </c>
      <c r="P63" s="50">
        <v>200</v>
      </c>
      <c r="Q63" s="51"/>
      <c r="R63" s="52">
        <f>R64</f>
        <v>24651</v>
      </c>
      <c r="S63" s="52">
        <f t="shared" ref="S63:T63" si="18">S64</f>
        <v>0</v>
      </c>
      <c r="T63" s="52">
        <f t="shared" si="18"/>
        <v>24651</v>
      </c>
      <c r="U63" s="54">
        <v>24651</v>
      </c>
      <c r="V63" s="54">
        <v>24651</v>
      </c>
      <c r="W63" s="54">
        <v>24651</v>
      </c>
      <c r="X63" s="55">
        <v>24651</v>
      </c>
      <c r="Y63" s="11"/>
      <c r="Z63" s="10"/>
      <c r="AA63" s="10"/>
      <c r="AB63" s="10"/>
      <c r="AC63" s="10"/>
      <c r="AD63" s="10"/>
      <c r="AE63" s="10"/>
    </row>
    <row r="64" spans="1:31" ht="75" x14ac:dyDescent="0.3">
      <c r="A64" s="8"/>
      <c r="B64" s="14"/>
      <c r="C64" s="14"/>
      <c r="D64" s="14"/>
      <c r="E64" s="14"/>
      <c r="F64" s="19"/>
      <c r="G64" s="115">
        <v>240</v>
      </c>
      <c r="H64" s="115"/>
      <c r="I64" s="116"/>
      <c r="J64" s="41"/>
      <c r="K64" s="56" t="s">
        <v>8</v>
      </c>
      <c r="L64" s="57" t="s">
        <v>61</v>
      </c>
      <c r="M64" s="58" t="s">
        <v>30</v>
      </c>
      <c r="N64" s="58" t="s">
        <v>15</v>
      </c>
      <c r="O64" s="58" t="s">
        <v>86</v>
      </c>
      <c r="P64" s="59" t="s">
        <v>3</v>
      </c>
      <c r="Q64" s="51"/>
      <c r="R64" s="60">
        <v>24651</v>
      </c>
      <c r="S64" s="51"/>
      <c r="T64" s="61">
        <v>24651</v>
      </c>
      <c r="U64" s="62">
        <v>24651</v>
      </c>
      <c r="V64" s="62">
        <v>24651</v>
      </c>
      <c r="W64" s="62">
        <v>24651</v>
      </c>
      <c r="X64" s="63">
        <v>24651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8"/>
      <c r="B65" s="14"/>
      <c r="C65" s="14"/>
      <c r="D65" s="14"/>
      <c r="E65" s="12"/>
      <c r="F65" s="108">
        <v>300</v>
      </c>
      <c r="G65" s="109"/>
      <c r="H65" s="109"/>
      <c r="I65" s="110"/>
      <c r="J65" s="42"/>
      <c r="K65" s="64" t="s">
        <v>63</v>
      </c>
      <c r="L65" s="65" t="s">
        <v>61</v>
      </c>
      <c r="M65" s="66" t="s">
        <v>30</v>
      </c>
      <c r="N65" s="66" t="s">
        <v>15</v>
      </c>
      <c r="O65" s="66" t="s">
        <v>86</v>
      </c>
      <c r="P65" s="67">
        <v>300</v>
      </c>
      <c r="Q65" s="51"/>
      <c r="R65" s="68">
        <f>R66</f>
        <v>2440419</v>
      </c>
      <c r="S65" s="68">
        <f t="shared" ref="S65:T65" si="19">S66</f>
        <v>0</v>
      </c>
      <c r="T65" s="68">
        <f t="shared" si="19"/>
        <v>2440419</v>
      </c>
      <c r="U65" s="70">
        <v>2440419</v>
      </c>
      <c r="V65" s="70">
        <v>2440419</v>
      </c>
      <c r="W65" s="70">
        <v>2440419</v>
      </c>
      <c r="X65" s="71">
        <v>2440419</v>
      </c>
      <c r="Y65" s="11"/>
      <c r="Z65" s="36"/>
      <c r="AA65" s="36"/>
      <c r="AB65" s="36"/>
      <c r="AC65" s="36"/>
      <c r="AD65" s="36"/>
      <c r="AE65" s="37"/>
    </row>
    <row r="66" spans="1:31" ht="37.5" x14ac:dyDescent="0.3">
      <c r="A66" s="8"/>
      <c r="B66" s="14"/>
      <c r="C66" s="14"/>
      <c r="D66" s="14"/>
      <c r="E66" s="20"/>
      <c r="F66" s="19"/>
      <c r="G66" s="115">
        <v>320</v>
      </c>
      <c r="H66" s="115"/>
      <c r="I66" s="116"/>
      <c r="J66" s="41"/>
      <c r="K66" s="56" t="s">
        <v>62</v>
      </c>
      <c r="L66" s="57" t="s">
        <v>61</v>
      </c>
      <c r="M66" s="58" t="s">
        <v>30</v>
      </c>
      <c r="N66" s="58" t="s">
        <v>15</v>
      </c>
      <c r="O66" s="58" t="s">
        <v>86</v>
      </c>
      <c r="P66" s="59" t="s">
        <v>58</v>
      </c>
      <c r="Q66" s="51"/>
      <c r="R66" s="60">
        <v>2440419</v>
      </c>
      <c r="S66" s="51"/>
      <c r="T66" s="61">
        <v>2440419</v>
      </c>
      <c r="U66" s="62">
        <v>2440419</v>
      </c>
      <c r="V66" s="62">
        <v>2440419</v>
      </c>
      <c r="W66" s="62">
        <v>2440419</v>
      </c>
      <c r="X66" s="63">
        <v>2440419</v>
      </c>
      <c r="Y66" s="35"/>
      <c r="Z66" s="10"/>
      <c r="AA66" s="10"/>
      <c r="AB66" s="10"/>
      <c r="AC66" s="10"/>
      <c r="AD66" s="10"/>
      <c r="AE66" s="10"/>
    </row>
    <row r="67" spans="1:31" ht="93.75" x14ac:dyDescent="0.3">
      <c r="A67" s="8"/>
      <c r="B67" s="14"/>
      <c r="C67" s="14"/>
      <c r="D67" s="12"/>
      <c r="E67" s="102" t="s">
        <v>281</v>
      </c>
      <c r="F67" s="103"/>
      <c r="G67" s="104"/>
      <c r="H67" s="104"/>
      <c r="I67" s="105"/>
      <c r="J67" s="42"/>
      <c r="K67" s="64" t="s">
        <v>85</v>
      </c>
      <c r="L67" s="65" t="s">
        <v>61</v>
      </c>
      <c r="M67" s="66" t="s">
        <v>30</v>
      </c>
      <c r="N67" s="66" t="s">
        <v>15</v>
      </c>
      <c r="O67" s="66" t="s">
        <v>84</v>
      </c>
      <c r="P67" s="67" t="s">
        <v>9</v>
      </c>
      <c r="Q67" s="51"/>
      <c r="R67" s="68">
        <f>R68+R70</f>
        <v>2255191</v>
      </c>
      <c r="S67" s="68">
        <f t="shared" ref="S67:U67" si="20">S68+S70</f>
        <v>0</v>
      </c>
      <c r="T67" s="68">
        <f t="shared" si="20"/>
        <v>2255191</v>
      </c>
      <c r="U67" s="68">
        <f t="shared" si="20"/>
        <v>2255191</v>
      </c>
      <c r="V67" s="70">
        <v>2255191</v>
      </c>
      <c r="W67" s="70">
        <v>2255191</v>
      </c>
      <c r="X67" s="71">
        <v>2255191</v>
      </c>
      <c r="Y67" s="11"/>
      <c r="Z67" s="10"/>
      <c r="AA67" s="10"/>
      <c r="AB67" s="10"/>
      <c r="AC67" s="10"/>
      <c r="AD67" s="10"/>
      <c r="AE67" s="10"/>
    </row>
    <row r="68" spans="1:31" ht="75" x14ac:dyDescent="0.3">
      <c r="A68" s="8"/>
      <c r="B68" s="14"/>
      <c r="C68" s="14"/>
      <c r="D68" s="14"/>
      <c r="E68" s="16"/>
      <c r="F68" s="108">
        <v>200</v>
      </c>
      <c r="G68" s="113"/>
      <c r="H68" s="113"/>
      <c r="I68" s="114"/>
      <c r="J68" s="40"/>
      <c r="K68" s="47" t="s">
        <v>10</v>
      </c>
      <c r="L68" s="48" t="s">
        <v>61</v>
      </c>
      <c r="M68" s="49" t="s">
        <v>30</v>
      </c>
      <c r="N68" s="49" t="s">
        <v>15</v>
      </c>
      <c r="O68" s="49" t="s">
        <v>84</v>
      </c>
      <c r="P68" s="50">
        <v>200</v>
      </c>
      <c r="Q68" s="51"/>
      <c r="R68" s="52">
        <f>R69</f>
        <v>22552</v>
      </c>
      <c r="S68" s="52">
        <f t="shared" ref="S68:T68" si="21">S69</f>
        <v>0</v>
      </c>
      <c r="T68" s="52">
        <f t="shared" si="21"/>
        <v>22552</v>
      </c>
      <c r="U68" s="54">
        <v>22552</v>
      </c>
      <c r="V68" s="54">
        <v>22552</v>
      </c>
      <c r="W68" s="54">
        <v>22552</v>
      </c>
      <c r="X68" s="55">
        <v>22552</v>
      </c>
      <c r="Y68" s="11"/>
      <c r="Z68" s="10"/>
      <c r="AA68" s="10"/>
      <c r="AB68" s="10"/>
      <c r="AC68" s="10"/>
      <c r="AD68" s="10"/>
      <c r="AE68" s="10"/>
    </row>
    <row r="69" spans="1:31" ht="75" x14ac:dyDescent="0.3">
      <c r="A69" s="8"/>
      <c r="B69" s="14"/>
      <c r="C69" s="14"/>
      <c r="D69" s="14"/>
      <c r="E69" s="14"/>
      <c r="F69" s="19"/>
      <c r="G69" s="115">
        <v>240</v>
      </c>
      <c r="H69" s="115"/>
      <c r="I69" s="116"/>
      <c r="J69" s="41"/>
      <c r="K69" s="56" t="s">
        <v>8</v>
      </c>
      <c r="L69" s="57" t="s">
        <v>61</v>
      </c>
      <c r="M69" s="58" t="s">
        <v>30</v>
      </c>
      <c r="N69" s="58" t="s">
        <v>15</v>
      </c>
      <c r="O69" s="58" t="s">
        <v>84</v>
      </c>
      <c r="P69" s="59" t="s">
        <v>3</v>
      </c>
      <c r="Q69" s="51"/>
      <c r="R69" s="60">
        <v>22552</v>
      </c>
      <c r="S69" s="51"/>
      <c r="T69" s="61">
        <v>22552</v>
      </c>
      <c r="U69" s="62">
        <v>22552</v>
      </c>
      <c r="V69" s="62">
        <v>22552</v>
      </c>
      <c r="W69" s="62">
        <v>22552</v>
      </c>
      <c r="X69" s="63">
        <v>22552</v>
      </c>
      <c r="Y69" s="11"/>
      <c r="Z69" s="10"/>
      <c r="AA69" s="10"/>
      <c r="AB69" s="10"/>
      <c r="AC69" s="10"/>
      <c r="AD69" s="10"/>
      <c r="AE69" s="10"/>
    </row>
    <row r="70" spans="1:31" ht="37.5" x14ac:dyDescent="0.3">
      <c r="A70" s="8"/>
      <c r="B70" s="14"/>
      <c r="C70" s="14"/>
      <c r="D70" s="14"/>
      <c r="E70" s="12"/>
      <c r="F70" s="108">
        <v>300</v>
      </c>
      <c r="G70" s="109"/>
      <c r="H70" s="109"/>
      <c r="I70" s="110"/>
      <c r="J70" s="42"/>
      <c r="K70" s="64" t="s">
        <v>63</v>
      </c>
      <c r="L70" s="65" t="s">
        <v>61</v>
      </c>
      <c r="M70" s="66" t="s">
        <v>30</v>
      </c>
      <c r="N70" s="66" t="s">
        <v>15</v>
      </c>
      <c r="O70" s="66" t="s">
        <v>84</v>
      </c>
      <c r="P70" s="67">
        <v>300</v>
      </c>
      <c r="Q70" s="51"/>
      <c r="R70" s="68">
        <f>R71</f>
        <v>2232639</v>
      </c>
      <c r="S70" s="68">
        <f t="shared" ref="S70:T70" si="22">S71</f>
        <v>0</v>
      </c>
      <c r="T70" s="68">
        <f t="shared" si="22"/>
        <v>2232639</v>
      </c>
      <c r="U70" s="70">
        <v>2232639</v>
      </c>
      <c r="V70" s="70">
        <v>2232639</v>
      </c>
      <c r="W70" s="70">
        <v>2232639</v>
      </c>
      <c r="X70" s="71">
        <v>2232639</v>
      </c>
      <c r="Y70" s="11"/>
      <c r="Z70" s="10"/>
      <c r="AA70" s="10"/>
      <c r="AB70" s="10"/>
      <c r="AC70" s="10"/>
      <c r="AD70" s="10"/>
      <c r="AE70" s="10"/>
    </row>
    <row r="71" spans="1:31" ht="37.5" x14ac:dyDescent="0.3">
      <c r="A71" s="8"/>
      <c r="B71" s="14"/>
      <c r="C71" s="14"/>
      <c r="D71" s="14"/>
      <c r="E71" s="20"/>
      <c r="F71" s="19"/>
      <c r="G71" s="115">
        <v>310</v>
      </c>
      <c r="H71" s="115"/>
      <c r="I71" s="116"/>
      <c r="J71" s="41"/>
      <c r="K71" s="56" t="s">
        <v>62</v>
      </c>
      <c r="L71" s="57" t="s">
        <v>61</v>
      </c>
      <c r="M71" s="58" t="s">
        <v>30</v>
      </c>
      <c r="N71" s="58" t="s">
        <v>15</v>
      </c>
      <c r="O71" s="58" t="s">
        <v>84</v>
      </c>
      <c r="P71" s="59" t="s">
        <v>58</v>
      </c>
      <c r="Q71" s="51"/>
      <c r="R71" s="60">
        <v>2232639</v>
      </c>
      <c r="S71" s="51"/>
      <c r="T71" s="61">
        <v>2232639</v>
      </c>
      <c r="U71" s="62">
        <v>2232639</v>
      </c>
      <c r="V71" s="62">
        <v>2232639</v>
      </c>
      <c r="W71" s="62">
        <v>2232639</v>
      </c>
      <c r="X71" s="63">
        <v>2232639</v>
      </c>
      <c r="Y71" s="11"/>
      <c r="Z71" s="10"/>
      <c r="AA71" s="10"/>
      <c r="AB71" s="10"/>
      <c r="AC71" s="10"/>
      <c r="AD71" s="10"/>
      <c r="AE71" s="10"/>
    </row>
    <row r="72" spans="1:31" ht="150" x14ac:dyDescent="0.3">
      <c r="A72" s="8"/>
      <c r="B72" s="14"/>
      <c r="C72" s="14"/>
      <c r="D72" s="12"/>
      <c r="E72" s="102" t="s">
        <v>280</v>
      </c>
      <c r="F72" s="103"/>
      <c r="G72" s="104"/>
      <c r="H72" s="104"/>
      <c r="I72" s="105"/>
      <c r="J72" s="42"/>
      <c r="K72" s="64" t="s">
        <v>83</v>
      </c>
      <c r="L72" s="65" t="s">
        <v>61</v>
      </c>
      <c r="M72" s="66" t="s">
        <v>30</v>
      </c>
      <c r="N72" s="66" t="s">
        <v>15</v>
      </c>
      <c r="O72" s="66" t="s">
        <v>82</v>
      </c>
      <c r="P72" s="67" t="s">
        <v>9</v>
      </c>
      <c r="Q72" s="51"/>
      <c r="R72" s="68">
        <f>R73+R75</f>
        <v>7979844</v>
      </c>
      <c r="S72" s="68">
        <f t="shared" ref="S72:T72" si="23">S73+S75</f>
        <v>0</v>
      </c>
      <c r="T72" s="68">
        <f t="shared" si="23"/>
        <v>7979844</v>
      </c>
      <c r="U72" s="70">
        <v>7979844</v>
      </c>
      <c r="V72" s="70">
        <v>7979844</v>
      </c>
      <c r="W72" s="70">
        <v>7979844</v>
      </c>
      <c r="X72" s="71">
        <v>7979844</v>
      </c>
      <c r="Y72" s="11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14"/>
      <c r="C73" s="14"/>
      <c r="D73" s="14"/>
      <c r="E73" s="16"/>
      <c r="F73" s="108">
        <v>200</v>
      </c>
      <c r="G73" s="113"/>
      <c r="H73" s="113"/>
      <c r="I73" s="114"/>
      <c r="J73" s="40"/>
      <c r="K73" s="47" t="s">
        <v>10</v>
      </c>
      <c r="L73" s="48" t="s">
        <v>61</v>
      </c>
      <c r="M73" s="49" t="s">
        <v>30</v>
      </c>
      <c r="N73" s="49" t="s">
        <v>15</v>
      </c>
      <c r="O73" s="49" t="s">
        <v>82</v>
      </c>
      <c r="P73" s="50">
        <v>200</v>
      </c>
      <c r="Q73" s="51"/>
      <c r="R73" s="52">
        <f>R74</f>
        <v>79799</v>
      </c>
      <c r="S73" s="52">
        <f t="shared" ref="S73:T73" si="24">S74</f>
        <v>0</v>
      </c>
      <c r="T73" s="52">
        <f t="shared" si="24"/>
        <v>79799</v>
      </c>
      <c r="U73" s="54">
        <v>79799</v>
      </c>
      <c r="V73" s="54">
        <v>79799</v>
      </c>
      <c r="W73" s="54">
        <v>79799</v>
      </c>
      <c r="X73" s="55">
        <v>79799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4"/>
      <c r="F74" s="19"/>
      <c r="G74" s="115">
        <v>240</v>
      </c>
      <c r="H74" s="115"/>
      <c r="I74" s="116"/>
      <c r="J74" s="41"/>
      <c r="K74" s="56" t="s">
        <v>8</v>
      </c>
      <c r="L74" s="57" t="s">
        <v>61</v>
      </c>
      <c r="M74" s="58" t="s">
        <v>30</v>
      </c>
      <c r="N74" s="58" t="s">
        <v>15</v>
      </c>
      <c r="O74" s="58" t="s">
        <v>82</v>
      </c>
      <c r="P74" s="59" t="s">
        <v>3</v>
      </c>
      <c r="Q74" s="51"/>
      <c r="R74" s="60">
        <v>79799</v>
      </c>
      <c r="S74" s="51"/>
      <c r="T74" s="61">
        <v>79799</v>
      </c>
      <c r="U74" s="62">
        <v>79799</v>
      </c>
      <c r="V74" s="62">
        <v>79799</v>
      </c>
      <c r="W74" s="62">
        <v>79799</v>
      </c>
      <c r="X74" s="63">
        <v>79799</v>
      </c>
      <c r="Y74" s="11"/>
      <c r="Z74" s="10"/>
      <c r="AA74" s="10"/>
      <c r="AB74" s="10"/>
      <c r="AC74" s="10"/>
      <c r="AD74" s="10"/>
      <c r="AE74" s="10"/>
    </row>
    <row r="75" spans="1:31" ht="37.5" x14ac:dyDescent="0.3">
      <c r="A75" s="8"/>
      <c r="B75" s="14"/>
      <c r="C75" s="14"/>
      <c r="D75" s="14"/>
      <c r="E75" s="12"/>
      <c r="F75" s="108">
        <v>300</v>
      </c>
      <c r="G75" s="109"/>
      <c r="H75" s="109"/>
      <c r="I75" s="110"/>
      <c r="J75" s="42"/>
      <c r="K75" s="64" t="s">
        <v>63</v>
      </c>
      <c r="L75" s="65" t="s">
        <v>61</v>
      </c>
      <c r="M75" s="66" t="s">
        <v>30</v>
      </c>
      <c r="N75" s="66" t="s">
        <v>15</v>
      </c>
      <c r="O75" s="66" t="s">
        <v>82</v>
      </c>
      <c r="P75" s="67">
        <v>300</v>
      </c>
      <c r="Q75" s="51"/>
      <c r="R75" s="68">
        <f>R76</f>
        <v>7900045</v>
      </c>
      <c r="S75" s="68">
        <f t="shared" ref="S75:T75" si="25">S76</f>
        <v>0</v>
      </c>
      <c r="T75" s="68">
        <f t="shared" si="25"/>
        <v>7900045</v>
      </c>
      <c r="U75" s="70">
        <v>7900045</v>
      </c>
      <c r="V75" s="70">
        <v>7900045</v>
      </c>
      <c r="W75" s="70">
        <v>7900045</v>
      </c>
      <c r="X75" s="71">
        <v>7900045</v>
      </c>
      <c r="Y75" s="11"/>
      <c r="Z75" s="10"/>
      <c r="AA75" s="10"/>
      <c r="AB75" s="10"/>
      <c r="AC75" s="10"/>
      <c r="AD75" s="10"/>
      <c r="AE75" s="10"/>
    </row>
    <row r="76" spans="1:31" ht="37.5" x14ac:dyDescent="0.3">
      <c r="A76" s="8"/>
      <c r="B76" s="20"/>
      <c r="C76" s="20"/>
      <c r="D76" s="20"/>
      <c r="E76" s="20"/>
      <c r="F76" s="19"/>
      <c r="G76" s="115">
        <v>310</v>
      </c>
      <c r="H76" s="115"/>
      <c r="I76" s="116"/>
      <c r="J76" s="41"/>
      <c r="K76" s="56" t="s">
        <v>62</v>
      </c>
      <c r="L76" s="57" t="s">
        <v>61</v>
      </c>
      <c r="M76" s="58" t="s">
        <v>30</v>
      </c>
      <c r="N76" s="58" t="s">
        <v>15</v>
      </c>
      <c r="O76" s="58" t="s">
        <v>82</v>
      </c>
      <c r="P76" s="59" t="s">
        <v>58</v>
      </c>
      <c r="Q76" s="51"/>
      <c r="R76" s="60">
        <v>7900045</v>
      </c>
      <c r="S76" s="51"/>
      <c r="T76" s="61">
        <v>7900045</v>
      </c>
      <c r="U76" s="62">
        <v>7900045</v>
      </c>
      <c r="V76" s="62">
        <v>7900045</v>
      </c>
      <c r="W76" s="62">
        <v>7900045</v>
      </c>
      <c r="X76" s="63">
        <v>7900045</v>
      </c>
      <c r="Y76" s="11"/>
      <c r="Z76" s="10"/>
      <c r="AA76" s="10"/>
      <c r="AB76" s="10"/>
      <c r="AC76" s="10"/>
      <c r="AD76" s="10"/>
      <c r="AE76" s="10"/>
    </row>
    <row r="77" spans="1:31" ht="37.5" x14ac:dyDescent="0.3">
      <c r="A77" s="7"/>
      <c r="B77" s="102" t="s">
        <v>279</v>
      </c>
      <c r="C77" s="102"/>
      <c r="D77" s="102"/>
      <c r="E77" s="103"/>
      <c r="F77" s="103"/>
      <c r="G77" s="104"/>
      <c r="H77" s="104"/>
      <c r="I77" s="105"/>
      <c r="J77" s="42"/>
      <c r="K77" s="64" t="s">
        <v>278</v>
      </c>
      <c r="L77" s="65" t="s">
        <v>61</v>
      </c>
      <c r="M77" s="66" t="s">
        <v>30</v>
      </c>
      <c r="N77" s="66" t="s">
        <v>273</v>
      </c>
      <c r="O77" s="66" t="s">
        <v>1</v>
      </c>
      <c r="P77" s="67" t="s">
        <v>9</v>
      </c>
      <c r="Q77" s="51"/>
      <c r="R77" s="68">
        <f>R78+R81+R88</f>
        <v>4314458.71</v>
      </c>
      <c r="S77" s="51"/>
      <c r="T77" s="69">
        <v>0</v>
      </c>
      <c r="U77" s="70">
        <v>1383800</v>
      </c>
      <c r="V77" s="70">
        <v>0</v>
      </c>
      <c r="W77" s="70">
        <v>1383800</v>
      </c>
      <c r="X77" s="71">
        <v>0</v>
      </c>
      <c r="Y77" s="11"/>
      <c r="Z77" s="10"/>
      <c r="AA77" s="10"/>
      <c r="AB77" s="10"/>
      <c r="AC77" s="10"/>
      <c r="AD77" s="10"/>
      <c r="AE77" s="10"/>
    </row>
    <row r="78" spans="1:31" ht="37.5" x14ac:dyDescent="0.3">
      <c r="A78" s="8"/>
      <c r="B78" s="9"/>
      <c r="C78" s="9"/>
      <c r="D78" s="16"/>
      <c r="E78" s="102" t="s">
        <v>277</v>
      </c>
      <c r="F78" s="103"/>
      <c r="G78" s="103"/>
      <c r="H78" s="103"/>
      <c r="I78" s="106"/>
      <c r="J78" s="40"/>
      <c r="K78" s="47" t="s">
        <v>342</v>
      </c>
      <c r="L78" s="48" t="s">
        <v>61</v>
      </c>
      <c r="M78" s="49" t="s">
        <v>30</v>
      </c>
      <c r="N78" s="49" t="s">
        <v>273</v>
      </c>
      <c r="O78" s="49" t="s">
        <v>59</v>
      </c>
      <c r="P78" s="50" t="s">
        <v>9</v>
      </c>
      <c r="Q78" s="51"/>
      <c r="R78" s="52">
        <f>R79</f>
        <v>1950000</v>
      </c>
      <c r="S78" s="51"/>
      <c r="T78" s="53">
        <v>0</v>
      </c>
      <c r="U78" s="54">
        <v>0</v>
      </c>
      <c r="V78" s="54">
        <v>0</v>
      </c>
      <c r="W78" s="54">
        <v>0</v>
      </c>
      <c r="X78" s="55">
        <v>0</v>
      </c>
      <c r="Y78" s="11"/>
      <c r="Z78" s="10"/>
      <c r="AA78" s="10"/>
      <c r="AB78" s="10"/>
      <c r="AC78" s="10"/>
      <c r="AD78" s="10"/>
      <c r="AE78" s="10"/>
    </row>
    <row r="79" spans="1:31" ht="56.25" x14ac:dyDescent="0.3">
      <c r="A79" s="8"/>
      <c r="B79" s="14"/>
      <c r="C79" s="14"/>
      <c r="D79" s="14"/>
      <c r="E79" s="16"/>
      <c r="F79" s="108">
        <v>100</v>
      </c>
      <c r="G79" s="113"/>
      <c r="H79" s="113"/>
      <c r="I79" s="114"/>
      <c r="J79" s="40"/>
      <c r="K79" s="47" t="s">
        <v>331</v>
      </c>
      <c r="L79" s="48" t="s">
        <v>61</v>
      </c>
      <c r="M79" s="49" t="s">
        <v>30</v>
      </c>
      <c r="N79" s="49" t="s">
        <v>273</v>
      </c>
      <c r="O79" s="49" t="s">
        <v>59</v>
      </c>
      <c r="P79" s="50">
        <v>400</v>
      </c>
      <c r="Q79" s="51"/>
      <c r="R79" s="52">
        <f>R80</f>
        <v>1950000</v>
      </c>
      <c r="S79" s="51"/>
      <c r="T79" s="53">
        <v>0</v>
      </c>
      <c r="U79" s="54">
        <v>0</v>
      </c>
      <c r="V79" s="54">
        <v>0</v>
      </c>
      <c r="W79" s="54">
        <v>0</v>
      </c>
      <c r="X79" s="55">
        <v>0</v>
      </c>
      <c r="Y79" s="11"/>
      <c r="Z79" s="10"/>
      <c r="AA79" s="10"/>
      <c r="AB79" s="10"/>
      <c r="AC79" s="10"/>
      <c r="AD79" s="10"/>
      <c r="AE79" s="10"/>
    </row>
    <row r="80" spans="1:31" ht="18.75" x14ac:dyDescent="0.3">
      <c r="A80" s="8"/>
      <c r="B80" s="14"/>
      <c r="C80" s="14"/>
      <c r="D80" s="14"/>
      <c r="E80" s="14"/>
      <c r="F80" s="19"/>
      <c r="G80" s="115">
        <v>110</v>
      </c>
      <c r="H80" s="115"/>
      <c r="I80" s="116"/>
      <c r="J80" s="41"/>
      <c r="K80" s="56" t="s">
        <v>332</v>
      </c>
      <c r="L80" s="57" t="s">
        <v>61</v>
      </c>
      <c r="M80" s="58" t="s">
        <v>30</v>
      </c>
      <c r="N80" s="58" t="s">
        <v>273</v>
      </c>
      <c r="O80" s="58" t="s">
        <v>59</v>
      </c>
      <c r="P80" s="59" t="s">
        <v>333</v>
      </c>
      <c r="Q80" s="51"/>
      <c r="R80" s="60">
        <v>1950000</v>
      </c>
      <c r="S80" s="51"/>
      <c r="T80" s="61">
        <v>0</v>
      </c>
      <c r="U80" s="62">
        <v>0</v>
      </c>
      <c r="V80" s="62">
        <v>0</v>
      </c>
      <c r="W80" s="62">
        <v>0</v>
      </c>
      <c r="X80" s="63">
        <v>0</v>
      </c>
      <c r="Y80" s="11"/>
      <c r="Z80" s="10"/>
      <c r="AA80" s="10"/>
      <c r="AB80" s="10"/>
      <c r="AC80" s="10"/>
      <c r="AD80" s="10"/>
      <c r="AE80" s="10"/>
    </row>
    <row r="81" spans="1:31" ht="75" x14ac:dyDescent="0.3">
      <c r="A81" s="8"/>
      <c r="B81" s="14"/>
      <c r="C81" s="14"/>
      <c r="D81" s="14"/>
      <c r="E81" s="12"/>
      <c r="F81" s="108">
        <v>200</v>
      </c>
      <c r="G81" s="109"/>
      <c r="H81" s="109"/>
      <c r="I81" s="110"/>
      <c r="J81" s="42"/>
      <c r="K81" s="64" t="s">
        <v>276</v>
      </c>
      <c r="L81" s="65" t="s">
        <v>61</v>
      </c>
      <c r="M81" s="66" t="s">
        <v>30</v>
      </c>
      <c r="N81" s="66" t="s">
        <v>273</v>
      </c>
      <c r="O81" s="66" t="s">
        <v>4</v>
      </c>
      <c r="P81" s="67" t="s">
        <v>9</v>
      </c>
      <c r="Q81" s="51"/>
      <c r="R81" s="68">
        <f>R82+R84+R86</f>
        <v>980658.71</v>
      </c>
      <c r="S81" s="51"/>
      <c r="T81" s="69">
        <v>0</v>
      </c>
      <c r="U81" s="70">
        <v>0</v>
      </c>
      <c r="V81" s="70">
        <v>0</v>
      </c>
      <c r="W81" s="70">
        <v>0</v>
      </c>
      <c r="X81" s="71">
        <v>0</v>
      </c>
      <c r="Y81" s="11"/>
      <c r="Z81" s="10"/>
      <c r="AA81" s="10"/>
      <c r="AB81" s="10"/>
      <c r="AC81" s="10"/>
      <c r="AD81" s="10"/>
      <c r="AE81" s="10"/>
    </row>
    <row r="82" spans="1:31" ht="168.75" x14ac:dyDescent="0.3">
      <c r="A82" s="8"/>
      <c r="B82" s="14"/>
      <c r="C82" s="14"/>
      <c r="D82" s="14"/>
      <c r="E82" s="14"/>
      <c r="F82" s="19"/>
      <c r="G82" s="115">
        <v>240</v>
      </c>
      <c r="H82" s="115"/>
      <c r="I82" s="116"/>
      <c r="J82" s="41"/>
      <c r="K82" s="47" t="s">
        <v>24</v>
      </c>
      <c r="L82" s="48" t="s">
        <v>61</v>
      </c>
      <c r="M82" s="49" t="s">
        <v>30</v>
      </c>
      <c r="N82" s="49" t="s">
        <v>273</v>
      </c>
      <c r="O82" s="49" t="s">
        <v>4</v>
      </c>
      <c r="P82" s="50">
        <v>100</v>
      </c>
      <c r="Q82" s="51"/>
      <c r="R82" s="52">
        <f>R83</f>
        <v>20000</v>
      </c>
      <c r="S82" s="51"/>
      <c r="T82" s="53">
        <v>0</v>
      </c>
      <c r="U82" s="54">
        <v>0</v>
      </c>
      <c r="V82" s="54">
        <v>0</v>
      </c>
      <c r="W82" s="54">
        <v>0</v>
      </c>
      <c r="X82" s="55">
        <v>0</v>
      </c>
      <c r="Y82" s="11"/>
      <c r="Z82" s="10"/>
      <c r="AA82" s="10"/>
      <c r="AB82" s="10"/>
      <c r="AC82" s="10"/>
      <c r="AD82" s="10"/>
      <c r="AE82" s="10"/>
    </row>
    <row r="83" spans="1:31" ht="37.5" x14ac:dyDescent="0.3">
      <c r="A83" s="8"/>
      <c r="B83" s="14"/>
      <c r="C83" s="14"/>
      <c r="D83" s="14"/>
      <c r="E83" s="12"/>
      <c r="F83" s="108">
        <v>600</v>
      </c>
      <c r="G83" s="109"/>
      <c r="H83" s="109"/>
      <c r="I83" s="110"/>
      <c r="J83" s="42"/>
      <c r="K83" s="56" t="s">
        <v>41</v>
      </c>
      <c r="L83" s="57" t="s">
        <v>61</v>
      </c>
      <c r="M83" s="58" t="s">
        <v>30</v>
      </c>
      <c r="N83" s="58" t="s">
        <v>273</v>
      </c>
      <c r="O83" s="58" t="s">
        <v>4</v>
      </c>
      <c r="P83" s="59" t="s">
        <v>40</v>
      </c>
      <c r="Q83" s="51"/>
      <c r="R83" s="60">
        <v>20000</v>
      </c>
      <c r="S83" s="51"/>
      <c r="T83" s="61">
        <v>0</v>
      </c>
      <c r="U83" s="62">
        <v>0</v>
      </c>
      <c r="V83" s="62">
        <v>0</v>
      </c>
      <c r="W83" s="62">
        <v>0</v>
      </c>
      <c r="X83" s="63">
        <v>0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20"/>
      <c r="F84" s="19"/>
      <c r="G84" s="115">
        <v>610</v>
      </c>
      <c r="H84" s="115"/>
      <c r="I84" s="116"/>
      <c r="J84" s="40"/>
      <c r="K84" s="64" t="s">
        <v>10</v>
      </c>
      <c r="L84" s="65" t="s">
        <v>61</v>
      </c>
      <c r="M84" s="66" t="s">
        <v>30</v>
      </c>
      <c r="N84" s="66" t="s">
        <v>273</v>
      </c>
      <c r="O84" s="66" t="s">
        <v>4</v>
      </c>
      <c r="P84" s="67">
        <v>200</v>
      </c>
      <c r="Q84" s="51"/>
      <c r="R84" s="68">
        <f>R85</f>
        <v>282000</v>
      </c>
      <c r="S84" s="51"/>
      <c r="T84" s="69">
        <v>0</v>
      </c>
      <c r="U84" s="70">
        <v>0</v>
      </c>
      <c r="V84" s="70">
        <v>0</v>
      </c>
      <c r="W84" s="70">
        <v>0</v>
      </c>
      <c r="X84" s="71">
        <v>0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2"/>
      <c r="E85" s="102" t="s">
        <v>275</v>
      </c>
      <c r="F85" s="103"/>
      <c r="G85" s="104"/>
      <c r="H85" s="104"/>
      <c r="I85" s="105"/>
      <c r="J85" s="41"/>
      <c r="K85" s="56" t="s">
        <v>8</v>
      </c>
      <c r="L85" s="57" t="s">
        <v>61</v>
      </c>
      <c r="M85" s="58" t="s">
        <v>30</v>
      </c>
      <c r="N85" s="58" t="s">
        <v>273</v>
      </c>
      <c r="O85" s="58" t="s">
        <v>4</v>
      </c>
      <c r="P85" s="59" t="s">
        <v>3</v>
      </c>
      <c r="Q85" s="51"/>
      <c r="R85" s="60">
        <v>282000</v>
      </c>
      <c r="S85" s="51"/>
      <c r="T85" s="61">
        <v>0</v>
      </c>
      <c r="U85" s="62">
        <v>0</v>
      </c>
      <c r="V85" s="62">
        <v>0</v>
      </c>
      <c r="W85" s="62">
        <v>0</v>
      </c>
      <c r="X85" s="63">
        <v>0</v>
      </c>
      <c r="Y85" s="34"/>
      <c r="Z85" s="10"/>
      <c r="AA85" s="10"/>
      <c r="AB85" s="10"/>
      <c r="AC85" s="10"/>
      <c r="AD85" s="10"/>
      <c r="AE85" s="10"/>
    </row>
    <row r="86" spans="1:31" ht="75" x14ac:dyDescent="0.3">
      <c r="A86" s="8"/>
      <c r="B86" s="14"/>
      <c r="C86" s="14"/>
      <c r="D86" s="14"/>
      <c r="E86" s="16"/>
      <c r="F86" s="108">
        <v>600</v>
      </c>
      <c r="G86" s="113"/>
      <c r="H86" s="113"/>
      <c r="I86" s="114"/>
      <c r="J86" s="42"/>
      <c r="K86" s="64" t="s">
        <v>73</v>
      </c>
      <c r="L86" s="65" t="s">
        <v>61</v>
      </c>
      <c r="M86" s="66" t="s">
        <v>30</v>
      </c>
      <c r="N86" s="66" t="s">
        <v>273</v>
      </c>
      <c r="O86" s="66" t="s">
        <v>4</v>
      </c>
      <c r="P86" s="67">
        <v>600</v>
      </c>
      <c r="Q86" s="51"/>
      <c r="R86" s="68">
        <f>R87</f>
        <v>678658.71</v>
      </c>
      <c r="S86" s="51"/>
      <c r="T86" s="69">
        <v>0</v>
      </c>
      <c r="U86" s="70">
        <v>0</v>
      </c>
      <c r="V86" s="70">
        <v>0</v>
      </c>
      <c r="W86" s="70">
        <v>0</v>
      </c>
      <c r="X86" s="71">
        <v>0</v>
      </c>
      <c r="Y86" s="11"/>
      <c r="Z86" s="36"/>
      <c r="AA86" s="36"/>
      <c r="AB86" s="36"/>
      <c r="AC86" s="36"/>
      <c r="AD86" s="36"/>
      <c r="AE86" s="37"/>
    </row>
    <row r="87" spans="1:31" ht="37.5" x14ac:dyDescent="0.3">
      <c r="A87" s="8"/>
      <c r="B87" s="20"/>
      <c r="C87" s="20"/>
      <c r="D87" s="20"/>
      <c r="E87" s="20"/>
      <c r="F87" s="19"/>
      <c r="G87" s="115">
        <v>610</v>
      </c>
      <c r="H87" s="115"/>
      <c r="I87" s="116"/>
      <c r="J87" s="40"/>
      <c r="K87" s="56" t="s">
        <v>72</v>
      </c>
      <c r="L87" s="57" t="s">
        <v>61</v>
      </c>
      <c r="M87" s="58" t="s">
        <v>30</v>
      </c>
      <c r="N87" s="58" t="s">
        <v>273</v>
      </c>
      <c r="O87" s="58" t="s">
        <v>4</v>
      </c>
      <c r="P87" s="59" t="s">
        <v>70</v>
      </c>
      <c r="Q87" s="51"/>
      <c r="R87" s="60">
        <v>678658.71</v>
      </c>
      <c r="S87" s="51"/>
      <c r="T87" s="61">
        <v>0</v>
      </c>
      <c r="U87" s="62">
        <v>0</v>
      </c>
      <c r="V87" s="62">
        <v>0</v>
      </c>
      <c r="W87" s="62">
        <v>0</v>
      </c>
      <c r="X87" s="63">
        <v>0</v>
      </c>
      <c r="Y87" s="35"/>
      <c r="Z87" s="10"/>
      <c r="AA87" s="10"/>
      <c r="AB87" s="10"/>
      <c r="AC87" s="10"/>
      <c r="AD87" s="10"/>
      <c r="AE87" s="10"/>
    </row>
    <row r="88" spans="1:31" ht="131.25" x14ac:dyDescent="0.3">
      <c r="A88" s="7"/>
      <c r="B88" s="102" t="s">
        <v>271</v>
      </c>
      <c r="C88" s="102"/>
      <c r="D88" s="102"/>
      <c r="E88" s="103"/>
      <c r="F88" s="103"/>
      <c r="G88" s="104"/>
      <c r="H88" s="104"/>
      <c r="I88" s="105"/>
      <c r="J88" s="40"/>
      <c r="K88" s="64" t="s">
        <v>274</v>
      </c>
      <c r="L88" s="65" t="s">
        <v>61</v>
      </c>
      <c r="M88" s="66" t="s">
        <v>30</v>
      </c>
      <c r="N88" s="66" t="s">
        <v>273</v>
      </c>
      <c r="O88" s="66" t="s">
        <v>272</v>
      </c>
      <c r="P88" s="67" t="s">
        <v>9</v>
      </c>
      <c r="Q88" s="51"/>
      <c r="R88" s="68">
        <f>R89</f>
        <v>1383800</v>
      </c>
      <c r="S88" s="51"/>
      <c r="T88" s="69">
        <v>0</v>
      </c>
      <c r="U88" s="70">
        <v>1383800</v>
      </c>
      <c r="V88" s="70">
        <v>0</v>
      </c>
      <c r="W88" s="70">
        <v>1383800</v>
      </c>
      <c r="X88" s="71">
        <v>0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9"/>
      <c r="C89" s="9"/>
      <c r="D89" s="16"/>
      <c r="E89" s="102" t="s">
        <v>269</v>
      </c>
      <c r="F89" s="103"/>
      <c r="G89" s="103"/>
      <c r="H89" s="103"/>
      <c r="I89" s="106"/>
      <c r="J89" s="41"/>
      <c r="K89" s="47" t="s">
        <v>73</v>
      </c>
      <c r="L89" s="48" t="s">
        <v>61</v>
      </c>
      <c r="M89" s="49" t="s">
        <v>30</v>
      </c>
      <c r="N89" s="49" t="s">
        <v>273</v>
      </c>
      <c r="O89" s="49" t="s">
        <v>272</v>
      </c>
      <c r="P89" s="50">
        <v>600</v>
      </c>
      <c r="Q89" s="51"/>
      <c r="R89" s="52">
        <f>R90</f>
        <v>1383800</v>
      </c>
      <c r="S89" s="51"/>
      <c r="T89" s="53">
        <v>0</v>
      </c>
      <c r="U89" s="54">
        <v>1383800</v>
      </c>
      <c r="V89" s="54">
        <v>0</v>
      </c>
      <c r="W89" s="54">
        <v>1383800</v>
      </c>
      <c r="X89" s="55">
        <v>0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14"/>
      <c r="C90" s="14"/>
      <c r="D90" s="14"/>
      <c r="E90" s="16"/>
      <c r="F90" s="108">
        <v>200</v>
      </c>
      <c r="G90" s="113"/>
      <c r="H90" s="113"/>
      <c r="I90" s="114"/>
      <c r="J90" s="42"/>
      <c r="K90" s="56" t="s">
        <v>72</v>
      </c>
      <c r="L90" s="57" t="s">
        <v>61</v>
      </c>
      <c r="M90" s="58" t="s">
        <v>30</v>
      </c>
      <c r="N90" s="58" t="s">
        <v>273</v>
      </c>
      <c r="O90" s="58" t="s">
        <v>272</v>
      </c>
      <c r="P90" s="59" t="s">
        <v>70</v>
      </c>
      <c r="Q90" s="51"/>
      <c r="R90" s="60">
        <v>1383800</v>
      </c>
      <c r="S90" s="51"/>
      <c r="T90" s="61">
        <v>0</v>
      </c>
      <c r="U90" s="62">
        <v>1383800</v>
      </c>
      <c r="V90" s="62">
        <v>0</v>
      </c>
      <c r="W90" s="62">
        <v>1383800</v>
      </c>
      <c r="X90" s="63">
        <v>0</v>
      </c>
      <c r="Y90" s="11"/>
      <c r="Z90" s="10"/>
      <c r="AA90" s="10"/>
      <c r="AB90" s="10"/>
      <c r="AC90" s="10"/>
      <c r="AD90" s="10"/>
      <c r="AE90" s="10"/>
    </row>
    <row r="91" spans="1:31" ht="37.5" x14ac:dyDescent="0.3">
      <c r="A91" s="8"/>
      <c r="B91" s="14"/>
      <c r="C91" s="14"/>
      <c r="D91" s="14"/>
      <c r="E91" s="14"/>
      <c r="F91" s="19"/>
      <c r="G91" s="115">
        <v>240</v>
      </c>
      <c r="H91" s="115"/>
      <c r="I91" s="116"/>
      <c r="J91" s="41"/>
      <c r="K91" s="64" t="s">
        <v>270</v>
      </c>
      <c r="L91" s="65" t="s">
        <v>61</v>
      </c>
      <c r="M91" s="66" t="s">
        <v>30</v>
      </c>
      <c r="N91" s="66" t="s">
        <v>229</v>
      </c>
      <c r="O91" s="66" t="s">
        <v>1</v>
      </c>
      <c r="P91" s="67" t="s">
        <v>9</v>
      </c>
      <c r="Q91" s="51"/>
      <c r="R91" s="68">
        <f>R92</f>
        <v>542004</v>
      </c>
      <c r="S91" s="51"/>
      <c r="T91" s="69">
        <v>0</v>
      </c>
      <c r="U91" s="70">
        <v>0</v>
      </c>
      <c r="V91" s="70">
        <v>0</v>
      </c>
      <c r="W91" s="70">
        <v>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75" x14ac:dyDescent="0.3">
      <c r="A92" s="8"/>
      <c r="B92" s="14"/>
      <c r="C92" s="14"/>
      <c r="D92" s="14"/>
      <c r="E92" s="12"/>
      <c r="F92" s="108">
        <v>600</v>
      </c>
      <c r="G92" s="109"/>
      <c r="H92" s="109"/>
      <c r="I92" s="110"/>
      <c r="J92" s="42"/>
      <c r="K92" s="47" t="s">
        <v>268</v>
      </c>
      <c r="L92" s="48" t="s">
        <v>61</v>
      </c>
      <c r="M92" s="49" t="s">
        <v>30</v>
      </c>
      <c r="N92" s="49" t="s">
        <v>229</v>
      </c>
      <c r="O92" s="49" t="s">
        <v>4</v>
      </c>
      <c r="P92" s="50" t="s">
        <v>9</v>
      </c>
      <c r="Q92" s="51"/>
      <c r="R92" s="52">
        <f>R93+R95</f>
        <v>542004</v>
      </c>
      <c r="S92" s="51"/>
      <c r="T92" s="53">
        <v>0</v>
      </c>
      <c r="U92" s="54">
        <v>0</v>
      </c>
      <c r="V92" s="54">
        <v>0</v>
      </c>
      <c r="W92" s="54">
        <v>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75" x14ac:dyDescent="0.3">
      <c r="A93" s="8"/>
      <c r="B93" s="20"/>
      <c r="C93" s="20"/>
      <c r="D93" s="20"/>
      <c r="E93" s="20"/>
      <c r="F93" s="19"/>
      <c r="G93" s="115">
        <v>610</v>
      </c>
      <c r="H93" s="115"/>
      <c r="I93" s="116"/>
      <c r="J93" s="40"/>
      <c r="K93" s="47" t="s">
        <v>10</v>
      </c>
      <c r="L93" s="48" t="s">
        <v>61</v>
      </c>
      <c r="M93" s="49" t="s">
        <v>30</v>
      </c>
      <c r="N93" s="49" t="s">
        <v>229</v>
      </c>
      <c r="O93" s="49" t="s">
        <v>4</v>
      </c>
      <c r="P93" s="50">
        <v>200</v>
      </c>
      <c r="Q93" s="51"/>
      <c r="R93" s="52">
        <f>R94</f>
        <v>20000</v>
      </c>
      <c r="S93" s="51"/>
      <c r="T93" s="53">
        <v>0</v>
      </c>
      <c r="U93" s="54">
        <v>0</v>
      </c>
      <c r="V93" s="54">
        <v>0</v>
      </c>
      <c r="W93" s="54">
        <v>0</v>
      </c>
      <c r="X93" s="55">
        <v>0</v>
      </c>
      <c r="Y93" s="11"/>
      <c r="Z93" s="10"/>
      <c r="AA93" s="10"/>
      <c r="AB93" s="10"/>
      <c r="AC93" s="10"/>
      <c r="AD93" s="10"/>
      <c r="AE93" s="10"/>
    </row>
    <row r="94" spans="1:31" ht="75" x14ac:dyDescent="0.3">
      <c r="A94" s="7"/>
      <c r="B94" s="102" t="s">
        <v>267</v>
      </c>
      <c r="C94" s="102"/>
      <c r="D94" s="102"/>
      <c r="E94" s="103"/>
      <c r="F94" s="103"/>
      <c r="G94" s="104"/>
      <c r="H94" s="104"/>
      <c r="I94" s="105"/>
      <c r="J94" s="40"/>
      <c r="K94" s="56" t="s">
        <v>8</v>
      </c>
      <c r="L94" s="57" t="s">
        <v>61</v>
      </c>
      <c r="M94" s="58" t="s">
        <v>30</v>
      </c>
      <c r="N94" s="58" t="s">
        <v>229</v>
      </c>
      <c r="O94" s="58" t="s">
        <v>4</v>
      </c>
      <c r="P94" s="59" t="s">
        <v>3</v>
      </c>
      <c r="Q94" s="51"/>
      <c r="R94" s="60">
        <v>20000</v>
      </c>
      <c r="S94" s="51"/>
      <c r="T94" s="61">
        <v>0</v>
      </c>
      <c r="U94" s="62">
        <v>0</v>
      </c>
      <c r="V94" s="62">
        <v>0</v>
      </c>
      <c r="W94" s="62">
        <v>0</v>
      </c>
      <c r="X94" s="63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9"/>
      <c r="C95" s="9"/>
      <c r="D95" s="16"/>
      <c r="E95" s="102" t="s">
        <v>265</v>
      </c>
      <c r="F95" s="103"/>
      <c r="G95" s="103"/>
      <c r="H95" s="103"/>
      <c r="I95" s="106"/>
      <c r="J95" s="41"/>
      <c r="K95" s="64" t="s">
        <v>73</v>
      </c>
      <c r="L95" s="65" t="s">
        <v>61</v>
      </c>
      <c r="M95" s="66" t="s">
        <v>30</v>
      </c>
      <c r="N95" s="66" t="s">
        <v>229</v>
      </c>
      <c r="O95" s="66" t="s">
        <v>4</v>
      </c>
      <c r="P95" s="67">
        <v>600</v>
      </c>
      <c r="Q95" s="51"/>
      <c r="R95" s="68">
        <f>R96</f>
        <v>522004</v>
      </c>
      <c r="S95" s="51"/>
      <c r="T95" s="69">
        <v>0</v>
      </c>
      <c r="U95" s="70">
        <v>0</v>
      </c>
      <c r="V95" s="70">
        <v>0</v>
      </c>
      <c r="W95" s="70">
        <v>0</v>
      </c>
      <c r="X95" s="71">
        <v>0</v>
      </c>
      <c r="Y95" s="11"/>
      <c r="Z95" s="10"/>
      <c r="AA95" s="10"/>
      <c r="AB95" s="10"/>
      <c r="AC95" s="10"/>
      <c r="AD95" s="10"/>
      <c r="AE95" s="10"/>
    </row>
    <row r="96" spans="1:31" ht="37.5" x14ac:dyDescent="0.3">
      <c r="A96" s="8"/>
      <c r="B96" s="14"/>
      <c r="C96" s="14"/>
      <c r="D96" s="14"/>
      <c r="E96" s="16"/>
      <c r="F96" s="108">
        <v>100</v>
      </c>
      <c r="G96" s="113"/>
      <c r="H96" s="113"/>
      <c r="I96" s="114"/>
      <c r="J96" s="42"/>
      <c r="K96" s="56" t="s">
        <v>72</v>
      </c>
      <c r="L96" s="57" t="s">
        <v>61</v>
      </c>
      <c r="M96" s="58" t="s">
        <v>30</v>
      </c>
      <c r="N96" s="58" t="s">
        <v>229</v>
      </c>
      <c r="O96" s="58" t="s">
        <v>4</v>
      </c>
      <c r="P96" s="59" t="s">
        <v>70</v>
      </c>
      <c r="Q96" s="51"/>
      <c r="R96" s="60">
        <v>522004</v>
      </c>
      <c r="S96" s="51"/>
      <c r="T96" s="61">
        <v>0</v>
      </c>
      <c r="U96" s="62">
        <v>0</v>
      </c>
      <c r="V96" s="62">
        <v>0</v>
      </c>
      <c r="W96" s="62">
        <v>0</v>
      </c>
      <c r="X96" s="63">
        <v>0</v>
      </c>
      <c r="Y96" s="11"/>
      <c r="Z96" s="10"/>
      <c r="AA96" s="10"/>
      <c r="AB96" s="10"/>
      <c r="AC96" s="10"/>
      <c r="AD96" s="10"/>
      <c r="AE96" s="10"/>
    </row>
    <row r="97" spans="1:31" ht="18.75" x14ac:dyDescent="0.3">
      <c r="A97" s="8"/>
      <c r="B97" s="14"/>
      <c r="C97" s="14"/>
      <c r="D97" s="14"/>
      <c r="E97" s="14"/>
      <c r="F97" s="19"/>
      <c r="G97" s="115">
        <v>110</v>
      </c>
      <c r="H97" s="115"/>
      <c r="I97" s="116"/>
      <c r="J97" s="41"/>
      <c r="K97" s="64" t="s">
        <v>266</v>
      </c>
      <c r="L97" s="65" t="s">
        <v>61</v>
      </c>
      <c r="M97" s="66" t="s">
        <v>30</v>
      </c>
      <c r="N97" s="66" t="s">
        <v>224</v>
      </c>
      <c r="O97" s="66" t="s">
        <v>1</v>
      </c>
      <c r="P97" s="67" t="s">
        <v>9</v>
      </c>
      <c r="Q97" s="51"/>
      <c r="R97" s="68">
        <f>R98</f>
        <v>388000</v>
      </c>
      <c r="S97" s="51"/>
      <c r="T97" s="69">
        <v>0</v>
      </c>
      <c r="U97" s="70">
        <v>0</v>
      </c>
      <c r="V97" s="70">
        <v>0</v>
      </c>
      <c r="W97" s="70">
        <v>0</v>
      </c>
      <c r="X97" s="71">
        <v>0</v>
      </c>
      <c r="Y97" s="34"/>
      <c r="Z97" s="10"/>
      <c r="AA97" s="10"/>
      <c r="AB97" s="10"/>
      <c r="AC97" s="10"/>
      <c r="AD97" s="10"/>
      <c r="AE97" s="10"/>
    </row>
    <row r="98" spans="1:31" ht="56.25" x14ac:dyDescent="0.3">
      <c r="A98" s="8"/>
      <c r="B98" s="14"/>
      <c r="C98" s="14"/>
      <c r="D98" s="14"/>
      <c r="E98" s="12"/>
      <c r="F98" s="108">
        <v>200</v>
      </c>
      <c r="G98" s="109"/>
      <c r="H98" s="109"/>
      <c r="I98" s="110"/>
      <c r="J98" s="42"/>
      <c r="K98" s="47" t="s">
        <v>264</v>
      </c>
      <c r="L98" s="48" t="s">
        <v>61</v>
      </c>
      <c r="M98" s="49" t="s">
        <v>30</v>
      </c>
      <c r="N98" s="49" t="s">
        <v>224</v>
      </c>
      <c r="O98" s="49" t="s">
        <v>4</v>
      </c>
      <c r="P98" s="50" t="s">
        <v>9</v>
      </c>
      <c r="Q98" s="51"/>
      <c r="R98" s="52">
        <f>R99+R101+R103+R105</f>
        <v>388000</v>
      </c>
      <c r="S98" s="51"/>
      <c r="T98" s="53">
        <v>0</v>
      </c>
      <c r="U98" s="54">
        <v>0</v>
      </c>
      <c r="V98" s="54">
        <v>0</v>
      </c>
      <c r="W98" s="54">
        <v>0</v>
      </c>
      <c r="X98" s="55">
        <v>0</v>
      </c>
      <c r="Y98" s="11"/>
      <c r="Z98" s="36"/>
      <c r="AA98" s="36"/>
      <c r="AB98" s="36"/>
      <c r="AC98" s="36"/>
      <c r="AD98" s="36"/>
      <c r="AE98" s="37"/>
    </row>
    <row r="99" spans="1:31" ht="168.75" x14ac:dyDescent="0.3">
      <c r="A99" s="8"/>
      <c r="B99" s="14"/>
      <c r="C99" s="14"/>
      <c r="D99" s="14"/>
      <c r="E99" s="14"/>
      <c r="F99" s="19"/>
      <c r="G99" s="115">
        <v>240</v>
      </c>
      <c r="H99" s="115"/>
      <c r="I99" s="116"/>
      <c r="J99" s="41"/>
      <c r="K99" s="47" t="s">
        <v>24</v>
      </c>
      <c r="L99" s="48" t="s">
        <v>61</v>
      </c>
      <c r="M99" s="49" t="s">
        <v>30</v>
      </c>
      <c r="N99" s="49" t="s">
        <v>224</v>
      </c>
      <c r="O99" s="49" t="s">
        <v>4</v>
      </c>
      <c r="P99" s="50">
        <v>100</v>
      </c>
      <c r="Q99" s="51"/>
      <c r="R99" s="52">
        <f>R100</f>
        <v>23000</v>
      </c>
      <c r="S99" s="51"/>
      <c r="T99" s="53">
        <v>0</v>
      </c>
      <c r="U99" s="54">
        <v>0</v>
      </c>
      <c r="V99" s="54">
        <v>0</v>
      </c>
      <c r="W99" s="54">
        <v>0</v>
      </c>
      <c r="X99" s="55">
        <v>0</v>
      </c>
      <c r="Y99" s="35"/>
      <c r="Z99" s="10"/>
      <c r="AA99" s="10"/>
      <c r="AB99" s="10"/>
      <c r="AC99" s="10"/>
      <c r="AD99" s="10"/>
      <c r="AE99" s="10"/>
    </row>
    <row r="100" spans="1:31" ht="37.5" x14ac:dyDescent="0.3">
      <c r="A100" s="8"/>
      <c r="B100" s="14"/>
      <c r="C100" s="14"/>
      <c r="D100" s="14"/>
      <c r="E100" s="12"/>
      <c r="F100" s="108">
        <v>300</v>
      </c>
      <c r="G100" s="109"/>
      <c r="H100" s="109"/>
      <c r="I100" s="110"/>
      <c r="J100" s="42"/>
      <c r="K100" s="56" t="s">
        <v>41</v>
      </c>
      <c r="L100" s="57" t="s">
        <v>61</v>
      </c>
      <c r="M100" s="58" t="s">
        <v>30</v>
      </c>
      <c r="N100" s="58" t="s">
        <v>224</v>
      </c>
      <c r="O100" s="58" t="s">
        <v>4</v>
      </c>
      <c r="P100" s="59" t="s">
        <v>40</v>
      </c>
      <c r="Q100" s="51"/>
      <c r="R100" s="60">
        <v>23000</v>
      </c>
      <c r="S100" s="51"/>
      <c r="T100" s="61">
        <v>0</v>
      </c>
      <c r="U100" s="62">
        <v>0</v>
      </c>
      <c r="V100" s="62">
        <v>0</v>
      </c>
      <c r="W100" s="62">
        <v>0</v>
      </c>
      <c r="X100" s="63">
        <v>0</v>
      </c>
      <c r="Y100" s="11"/>
      <c r="Z100" s="10"/>
      <c r="AA100" s="10"/>
      <c r="AB100" s="10"/>
      <c r="AC100" s="10"/>
      <c r="AD100" s="10"/>
      <c r="AE100" s="10"/>
    </row>
    <row r="101" spans="1:31" ht="75" x14ac:dyDescent="0.3">
      <c r="A101" s="8"/>
      <c r="B101" s="14"/>
      <c r="C101" s="14"/>
      <c r="D101" s="14"/>
      <c r="E101" s="14"/>
      <c r="F101" s="19"/>
      <c r="G101" s="115">
        <v>350</v>
      </c>
      <c r="H101" s="115"/>
      <c r="I101" s="116"/>
      <c r="J101" s="41"/>
      <c r="K101" s="64" t="s">
        <v>10</v>
      </c>
      <c r="L101" s="65" t="s">
        <v>61</v>
      </c>
      <c r="M101" s="66" t="s">
        <v>30</v>
      </c>
      <c r="N101" s="66" t="s">
        <v>224</v>
      </c>
      <c r="O101" s="66" t="s">
        <v>4</v>
      </c>
      <c r="P101" s="67">
        <v>200</v>
      </c>
      <c r="Q101" s="51"/>
      <c r="R101" s="68">
        <f>R102</f>
        <v>205000</v>
      </c>
      <c r="S101" s="51"/>
      <c r="T101" s="69">
        <v>0</v>
      </c>
      <c r="U101" s="70">
        <v>0</v>
      </c>
      <c r="V101" s="70">
        <v>0</v>
      </c>
      <c r="W101" s="70">
        <v>0</v>
      </c>
      <c r="X101" s="71">
        <v>0</v>
      </c>
      <c r="Y101" s="11"/>
      <c r="Z101" s="10"/>
      <c r="AA101" s="10"/>
      <c r="AB101" s="10"/>
      <c r="AC101" s="10"/>
      <c r="AD101" s="10"/>
      <c r="AE101" s="10"/>
    </row>
    <row r="102" spans="1:31" ht="75" x14ac:dyDescent="0.3">
      <c r="A102" s="8"/>
      <c r="B102" s="14"/>
      <c r="C102" s="14"/>
      <c r="D102" s="14"/>
      <c r="E102" s="12"/>
      <c r="F102" s="108">
        <v>600</v>
      </c>
      <c r="G102" s="109"/>
      <c r="H102" s="109"/>
      <c r="I102" s="110"/>
      <c r="J102" s="42"/>
      <c r="K102" s="56" t="s">
        <v>8</v>
      </c>
      <c r="L102" s="57" t="s">
        <v>61</v>
      </c>
      <c r="M102" s="58" t="s">
        <v>30</v>
      </c>
      <c r="N102" s="58" t="s">
        <v>224</v>
      </c>
      <c r="O102" s="58" t="s">
        <v>4</v>
      </c>
      <c r="P102" s="59" t="s">
        <v>3</v>
      </c>
      <c r="Q102" s="51"/>
      <c r="R102" s="60">
        <v>205000</v>
      </c>
      <c r="S102" s="51"/>
      <c r="T102" s="61">
        <v>0</v>
      </c>
      <c r="U102" s="62">
        <v>0</v>
      </c>
      <c r="V102" s="62">
        <v>0</v>
      </c>
      <c r="W102" s="62">
        <v>0</v>
      </c>
      <c r="X102" s="63">
        <v>0</v>
      </c>
      <c r="Y102" s="11"/>
      <c r="Z102" s="10"/>
      <c r="AA102" s="10"/>
      <c r="AB102" s="10"/>
      <c r="AC102" s="10"/>
      <c r="AD102" s="10"/>
      <c r="AE102" s="10"/>
    </row>
    <row r="103" spans="1:31" ht="37.5" x14ac:dyDescent="0.3">
      <c r="A103" s="8"/>
      <c r="B103" s="20"/>
      <c r="C103" s="20"/>
      <c r="D103" s="20"/>
      <c r="E103" s="20"/>
      <c r="F103" s="19"/>
      <c r="G103" s="115">
        <v>610</v>
      </c>
      <c r="H103" s="115"/>
      <c r="I103" s="116"/>
      <c r="J103" s="40"/>
      <c r="K103" s="64" t="s">
        <v>63</v>
      </c>
      <c r="L103" s="65" t="s">
        <v>61</v>
      </c>
      <c r="M103" s="66" t="s">
        <v>30</v>
      </c>
      <c r="N103" s="66" t="s">
        <v>224</v>
      </c>
      <c r="O103" s="66" t="s">
        <v>4</v>
      </c>
      <c r="P103" s="67">
        <v>300</v>
      </c>
      <c r="Q103" s="51"/>
      <c r="R103" s="68">
        <f>R104</f>
        <v>20000</v>
      </c>
      <c r="S103" s="51"/>
      <c r="T103" s="69">
        <v>0</v>
      </c>
      <c r="U103" s="70">
        <v>0</v>
      </c>
      <c r="V103" s="70">
        <v>0</v>
      </c>
      <c r="W103" s="70">
        <v>0</v>
      </c>
      <c r="X103" s="71">
        <v>0</v>
      </c>
      <c r="Y103" s="11"/>
      <c r="Z103" s="10"/>
      <c r="AA103" s="10"/>
      <c r="AB103" s="10"/>
      <c r="AC103" s="10"/>
      <c r="AD103" s="10"/>
      <c r="AE103" s="10"/>
    </row>
    <row r="104" spans="1:31" ht="18.75" x14ac:dyDescent="0.3">
      <c r="A104" s="7"/>
      <c r="B104" s="102" t="s">
        <v>263</v>
      </c>
      <c r="C104" s="102"/>
      <c r="D104" s="102"/>
      <c r="E104" s="103"/>
      <c r="F104" s="103"/>
      <c r="G104" s="104"/>
      <c r="H104" s="104"/>
      <c r="I104" s="105"/>
      <c r="J104" s="40"/>
      <c r="K104" s="56" t="s">
        <v>247</v>
      </c>
      <c r="L104" s="57" t="s">
        <v>61</v>
      </c>
      <c r="M104" s="58" t="s">
        <v>30</v>
      </c>
      <c r="N104" s="58" t="s">
        <v>224</v>
      </c>
      <c r="O104" s="58" t="s">
        <v>4</v>
      </c>
      <c r="P104" s="59" t="s">
        <v>246</v>
      </c>
      <c r="Q104" s="51"/>
      <c r="R104" s="60">
        <v>20000</v>
      </c>
      <c r="S104" s="51"/>
      <c r="T104" s="61">
        <v>0</v>
      </c>
      <c r="U104" s="62">
        <v>0</v>
      </c>
      <c r="V104" s="62">
        <v>0</v>
      </c>
      <c r="W104" s="62">
        <v>0</v>
      </c>
      <c r="X104" s="63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9"/>
      <c r="C105" s="9"/>
      <c r="D105" s="16"/>
      <c r="E105" s="102" t="s">
        <v>261</v>
      </c>
      <c r="F105" s="103"/>
      <c r="G105" s="103"/>
      <c r="H105" s="103"/>
      <c r="I105" s="106"/>
      <c r="J105" s="41"/>
      <c r="K105" s="64" t="s">
        <v>73</v>
      </c>
      <c r="L105" s="65" t="s">
        <v>61</v>
      </c>
      <c r="M105" s="66" t="s">
        <v>30</v>
      </c>
      <c r="N105" s="66" t="s">
        <v>224</v>
      </c>
      <c r="O105" s="66" t="s">
        <v>4</v>
      </c>
      <c r="P105" s="67">
        <v>600</v>
      </c>
      <c r="Q105" s="51"/>
      <c r="R105" s="68">
        <f>R106</f>
        <v>140000</v>
      </c>
      <c r="S105" s="51"/>
      <c r="T105" s="69">
        <v>0</v>
      </c>
      <c r="U105" s="70">
        <v>0</v>
      </c>
      <c r="V105" s="70">
        <v>0</v>
      </c>
      <c r="W105" s="70">
        <v>0</v>
      </c>
      <c r="X105" s="71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14"/>
      <c r="C106" s="14"/>
      <c r="D106" s="14"/>
      <c r="E106" s="16"/>
      <c r="F106" s="108">
        <v>100</v>
      </c>
      <c r="G106" s="113"/>
      <c r="H106" s="113"/>
      <c r="I106" s="114"/>
      <c r="J106" s="42"/>
      <c r="K106" s="56" t="s">
        <v>72</v>
      </c>
      <c r="L106" s="57" t="s">
        <v>61</v>
      </c>
      <c r="M106" s="58" t="s">
        <v>30</v>
      </c>
      <c r="N106" s="58" t="s">
        <v>224</v>
      </c>
      <c r="O106" s="58" t="s">
        <v>4</v>
      </c>
      <c r="P106" s="59" t="s">
        <v>70</v>
      </c>
      <c r="Q106" s="51"/>
      <c r="R106" s="60">
        <v>140000</v>
      </c>
      <c r="S106" s="51"/>
      <c r="T106" s="61">
        <v>0</v>
      </c>
      <c r="U106" s="62">
        <v>0</v>
      </c>
      <c r="V106" s="62">
        <v>0</v>
      </c>
      <c r="W106" s="62">
        <v>0</v>
      </c>
      <c r="X106" s="63">
        <v>0</v>
      </c>
      <c r="Y106" s="11"/>
      <c r="Z106" s="10"/>
      <c r="AA106" s="10"/>
      <c r="AB106" s="10"/>
      <c r="AC106" s="10"/>
      <c r="AD106" s="10"/>
      <c r="AE106" s="10"/>
    </row>
    <row r="107" spans="1:31" ht="56.25" x14ac:dyDescent="0.3">
      <c r="A107" s="8"/>
      <c r="B107" s="14"/>
      <c r="C107" s="14"/>
      <c r="D107" s="14"/>
      <c r="E107" s="14"/>
      <c r="F107" s="19"/>
      <c r="G107" s="115">
        <v>110</v>
      </c>
      <c r="H107" s="115"/>
      <c r="I107" s="116"/>
      <c r="J107" s="41"/>
      <c r="K107" s="64" t="s">
        <v>262</v>
      </c>
      <c r="L107" s="65" t="s">
        <v>61</v>
      </c>
      <c r="M107" s="66" t="s">
        <v>30</v>
      </c>
      <c r="N107" s="66" t="s">
        <v>220</v>
      </c>
      <c r="O107" s="66" t="s">
        <v>1</v>
      </c>
      <c r="P107" s="67" t="s">
        <v>9</v>
      </c>
      <c r="Q107" s="51"/>
      <c r="R107" s="68">
        <f>R108</f>
        <v>603000</v>
      </c>
      <c r="S107" s="51"/>
      <c r="T107" s="69">
        <v>0</v>
      </c>
      <c r="U107" s="70">
        <v>0</v>
      </c>
      <c r="V107" s="70">
        <v>0</v>
      </c>
      <c r="W107" s="70">
        <v>0</v>
      </c>
      <c r="X107" s="71">
        <v>0</v>
      </c>
      <c r="Y107" s="11"/>
      <c r="Z107" s="10"/>
      <c r="AA107" s="10"/>
      <c r="AB107" s="10"/>
      <c r="AC107" s="10"/>
      <c r="AD107" s="10"/>
      <c r="AE107" s="10"/>
    </row>
    <row r="108" spans="1:31" ht="93.75" x14ac:dyDescent="0.3">
      <c r="A108" s="8"/>
      <c r="B108" s="14"/>
      <c r="C108" s="14"/>
      <c r="D108" s="14"/>
      <c r="E108" s="12"/>
      <c r="F108" s="108">
        <v>200</v>
      </c>
      <c r="G108" s="109"/>
      <c r="H108" s="109"/>
      <c r="I108" s="110"/>
      <c r="J108" s="42"/>
      <c r="K108" s="47" t="s">
        <v>260</v>
      </c>
      <c r="L108" s="48" t="s">
        <v>61</v>
      </c>
      <c r="M108" s="49" t="s">
        <v>30</v>
      </c>
      <c r="N108" s="49" t="s">
        <v>220</v>
      </c>
      <c r="O108" s="49" t="s">
        <v>4</v>
      </c>
      <c r="P108" s="50" t="s">
        <v>9</v>
      </c>
      <c r="Q108" s="51"/>
      <c r="R108" s="52">
        <f>R109+R111+R113</f>
        <v>603000</v>
      </c>
      <c r="S108" s="51"/>
      <c r="T108" s="53">
        <v>0</v>
      </c>
      <c r="U108" s="54">
        <v>0</v>
      </c>
      <c r="V108" s="54">
        <v>0</v>
      </c>
      <c r="W108" s="54">
        <v>0</v>
      </c>
      <c r="X108" s="55">
        <v>0</v>
      </c>
      <c r="Y108" s="11"/>
      <c r="Z108" s="10"/>
      <c r="AA108" s="10"/>
      <c r="AB108" s="10"/>
      <c r="AC108" s="10"/>
      <c r="AD108" s="10"/>
      <c r="AE108" s="10"/>
    </row>
    <row r="109" spans="1:31" ht="168.75" x14ac:dyDescent="0.3">
      <c r="A109" s="8"/>
      <c r="B109" s="14"/>
      <c r="C109" s="14"/>
      <c r="D109" s="14"/>
      <c r="E109" s="14"/>
      <c r="F109" s="19"/>
      <c r="G109" s="115">
        <v>240</v>
      </c>
      <c r="H109" s="115"/>
      <c r="I109" s="116"/>
      <c r="J109" s="41"/>
      <c r="K109" s="47" t="s">
        <v>24</v>
      </c>
      <c r="L109" s="48" t="s">
        <v>61</v>
      </c>
      <c r="M109" s="49" t="s">
        <v>30</v>
      </c>
      <c r="N109" s="49" t="s">
        <v>220</v>
      </c>
      <c r="O109" s="49" t="s">
        <v>4</v>
      </c>
      <c r="P109" s="50">
        <v>100</v>
      </c>
      <c r="Q109" s="51"/>
      <c r="R109" s="52">
        <f>R110</f>
        <v>186000</v>
      </c>
      <c r="S109" s="51"/>
      <c r="T109" s="53">
        <v>0</v>
      </c>
      <c r="U109" s="54">
        <v>0</v>
      </c>
      <c r="V109" s="54">
        <v>0</v>
      </c>
      <c r="W109" s="54">
        <v>0</v>
      </c>
      <c r="X109" s="55">
        <v>0</v>
      </c>
      <c r="Y109" s="34"/>
      <c r="Z109" s="10"/>
      <c r="AA109" s="10"/>
      <c r="AB109" s="10"/>
      <c r="AC109" s="10"/>
      <c r="AD109" s="10"/>
      <c r="AE109" s="10"/>
    </row>
    <row r="110" spans="1:31" ht="37.5" x14ac:dyDescent="0.3">
      <c r="A110" s="8"/>
      <c r="B110" s="14"/>
      <c r="C110" s="14"/>
      <c r="D110" s="14"/>
      <c r="E110" s="12"/>
      <c r="F110" s="108">
        <v>300</v>
      </c>
      <c r="G110" s="109"/>
      <c r="H110" s="109"/>
      <c r="I110" s="110"/>
      <c r="J110" s="42"/>
      <c r="K110" s="56" t="s">
        <v>41</v>
      </c>
      <c r="L110" s="57" t="s">
        <v>61</v>
      </c>
      <c r="M110" s="58" t="s">
        <v>30</v>
      </c>
      <c r="N110" s="58" t="s">
        <v>220</v>
      </c>
      <c r="O110" s="58" t="s">
        <v>4</v>
      </c>
      <c r="P110" s="59" t="s">
        <v>40</v>
      </c>
      <c r="Q110" s="51"/>
      <c r="R110" s="60">
        <v>186000</v>
      </c>
      <c r="S110" s="51"/>
      <c r="T110" s="61">
        <v>0</v>
      </c>
      <c r="U110" s="62">
        <v>0</v>
      </c>
      <c r="V110" s="62">
        <v>0</v>
      </c>
      <c r="W110" s="62">
        <v>0</v>
      </c>
      <c r="X110" s="63">
        <v>0</v>
      </c>
      <c r="Y110" s="11"/>
      <c r="Z110" s="36"/>
      <c r="AA110" s="36"/>
      <c r="AB110" s="36"/>
      <c r="AC110" s="36"/>
      <c r="AD110" s="36"/>
      <c r="AE110" s="37"/>
    </row>
    <row r="111" spans="1:31" ht="75" x14ac:dyDescent="0.3">
      <c r="A111" s="8"/>
      <c r="B111" s="20"/>
      <c r="C111" s="20"/>
      <c r="D111" s="20"/>
      <c r="E111" s="20"/>
      <c r="F111" s="19"/>
      <c r="G111" s="115">
        <v>360</v>
      </c>
      <c r="H111" s="115"/>
      <c r="I111" s="116"/>
      <c r="J111" s="40"/>
      <c r="K111" s="64" t="s">
        <v>10</v>
      </c>
      <c r="L111" s="65" t="s">
        <v>61</v>
      </c>
      <c r="M111" s="66" t="s">
        <v>30</v>
      </c>
      <c r="N111" s="66" t="s">
        <v>220</v>
      </c>
      <c r="O111" s="66" t="s">
        <v>4</v>
      </c>
      <c r="P111" s="67">
        <v>200</v>
      </c>
      <c r="Q111" s="51"/>
      <c r="R111" s="68">
        <f>R112</f>
        <v>239000</v>
      </c>
      <c r="S111" s="51"/>
      <c r="T111" s="69">
        <v>0</v>
      </c>
      <c r="U111" s="70">
        <v>0</v>
      </c>
      <c r="V111" s="70">
        <v>0</v>
      </c>
      <c r="W111" s="70">
        <v>0</v>
      </c>
      <c r="X111" s="71">
        <v>0</v>
      </c>
      <c r="Y111" s="35"/>
      <c r="Z111" s="10"/>
      <c r="AA111" s="10"/>
      <c r="AB111" s="10"/>
      <c r="AC111" s="10"/>
      <c r="AD111" s="10"/>
      <c r="AE111" s="10"/>
    </row>
    <row r="112" spans="1:31" ht="75" x14ac:dyDescent="0.3">
      <c r="A112" s="7"/>
      <c r="B112" s="102" t="s">
        <v>259</v>
      </c>
      <c r="C112" s="102"/>
      <c r="D112" s="102"/>
      <c r="E112" s="103"/>
      <c r="F112" s="103"/>
      <c r="G112" s="104"/>
      <c r="H112" s="104"/>
      <c r="I112" s="105"/>
      <c r="J112" s="40"/>
      <c r="K112" s="56" t="s">
        <v>8</v>
      </c>
      <c r="L112" s="57" t="s">
        <v>61</v>
      </c>
      <c r="M112" s="58" t="s">
        <v>30</v>
      </c>
      <c r="N112" s="58" t="s">
        <v>220</v>
      </c>
      <c r="O112" s="58" t="s">
        <v>4</v>
      </c>
      <c r="P112" s="59" t="s">
        <v>3</v>
      </c>
      <c r="Q112" s="51"/>
      <c r="R112" s="60">
        <v>239000</v>
      </c>
      <c r="S112" s="51"/>
      <c r="T112" s="61">
        <v>0</v>
      </c>
      <c r="U112" s="62">
        <v>0</v>
      </c>
      <c r="V112" s="62">
        <v>0</v>
      </c>
      <c r="W112" s="62">
        <v>0</v>
      </c>
      <c r="X112" s="63">
        <v>0</v>
      </c>
      <c r="Y112" s="11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9"/>
      <c r="C113" s="9"/>
      <c r="D113" s="16"/>
      <c r="E113" s="102" t="s">
        <v>257</v>
      </c>
      <c r="F113" s="103"/>
      <c r="G113" s="103"/>
      <c r="H113" s="103"/>
      <c r="I113" s="106"/>
      <c r="J113" s="41"/>
      <c r="K113" s="64" t="s">
        <v>63</v>
      </c>
      <c r="L113" s="65" t="s">
        <v>61</v>
      </c>
      <c r="M113" s="66" t="s">
        <v>30</v>
      </c>
      <c r="N113" s="66" t="s">
        <v>220</v>
      </c>
      <c r="O113" s="66" t="s">
        <v>4</v>
      </c>
      <c r="P113" s="67">
        <v>300</v>
      </c>
      <c r="Q113" s="51"/>
      <c r="R113" s="68">
        <f>R114</f>
        <v>178000</v>
      </c>
      <c r="S113" s="51"/>
      <c r="T113" s="69">
        <v>0</v>
      </c>
      <c r="U113" s="70">
        <v>0</v>
      </c>
      <c r="V113" s="70">
        <v>0</v>
      </c>
      <c r="W113" s="70">
        <v>0</v>
      </c>
      <c r="X113" s="71">
        <v>0</v>
      </c>
      <c r="Y113" s="11"/>
      <c r="Z113" s="10"/>
      <c r="AA113" s="10"/>
      <c r="AB113" s="10"/>
      <c r="AC113" s="10"/>
      <c r="AD113" s="10"/>
      <c r="AE113" s="10"/>
    </row>
    <row r="114" spans="1:31" ht="18.75" x14ac:dyDescent="0.3">
      <c r="A114" s="8"/>
      <c r="B114" s="14"/>
      <c r="C114" s="14"/>
      <c r="D114" s="14"/>
      <c r="E114" s="16"/>
      <c r="F114" s="108">
        <v>100</v>
      </c>
      <c r="G114" s="113"/>
      <c r="H114" s="113"/>
      <c r="I114" s="114"/>
      <c r="J114" s="42"/>
      <c r="K114" s="56" t="s">
        <v>247</v>
      </c>
      <c r="L114" s="57" t="s">
        <v>61</v>
      </c>
      <c r="M114" s="58" t="s">
        <v>30</v>
      </c>
      <c r="N114" s="58" t="s">
        <v>220</v>
      </c>
      <c r="O114" s="58" t="s">
        <v>4</v>
      </c>
      <c r="P114" s="59" t="s">
        <v>246</v>
      </c>
      <c r="Q114" s="51"/>
      <c r="R114" s="60">
        <v>178000</v>
      </c>
      <c r="S114" s="51"/>
      <c r="T114" s="61">
        <v>0</v>
      </c>
      <c r="U114" s="62">
        <v>0</v>
      </c>
      <c r="V114" s="62">
        <v>0</v>
      </c>
      <c r="W114" s="62">
        <v>0</v>
      </c>
      <c r="X114" s="63">
        <v>0</v>
      </c>
      <c r="Y114" s="11"/>
      <c r="Z114" s="10"/>
      <c r="AA114" s="10"/>
      <c r="AB114" s="10"/>
      <c r="AC114" s="10"/>
      <c r="AD114" s="10"/>
      <c r="AE114" s="10"/>
    </row>
    <row r="115" spans="1:31" ht="37.5" x14ac:dyDescent="0.3">
      <c r="A115" s="8"/>
      <c r="B115" s="14"/>
      <c r="C115" s="14"/>
      <c r="D115" s="14"/>
      <c r="E115" s="14"/>
      <c r="F115" s="19"/>
      <c r="G115" s="115">
        <v>110</v>
      </c>
      <c r="H115" s="115"/>
      <c r="I115" s="116"/>
      <c r="J115" s="41"/>
      <c r="K115" s="64" t="s">
        <v>258</v>
      </c>
      <c r="L115" s="65" t="s">
        <v>61</v>
      </c>
      <c r="M115" s="66" t="s">
        <v>30</v>
      </c>
      <c r="N115" s="66" t="s">
        <v>255</v>
      </c>
      <c r="O115" s="66" t="s">
        <v>1</v>
      </c>
      <c r="P115" s="67" t="s">
        <v>9</v>
      </c>
      <c r="Q115" s="51"/>
      <c r="R115" s="68">
        <f>R116</f>
        <v>1048200</v>
      </c>
      <c r="S115" s="51"/>
      <c r="T115" s="69">
        <v>0</v>
      </c>
      <c r="U115" s="70">
        <v>0</v>
      </c>
      <c r="V115" s="70">
        <v>0</v>
      </c>
      <c r="W115" s="70">
        <v>0</v>
      </c>
      <c r="X115" s="71">
        <v>0</v>
      </c>
      <c r="Y115" s="11"/>
      <c r="Z115" s="10"/>
      <c r="AA115" s="10"/>
      <c r="AB115" s="10"/>
      <c r="AC115" s="10"/>
      <c r="AD115" s="10"/>
      <c r="AE115" s="10"/>
    </row>
    <row r="116" spans="1:31" ht="75" x14ac:dyDescent="0.3">
      <c r="A116" s="8"/>
      <c r="B116" s="14"/>
      <c r="C116" s="14"/>
      <c r="D116" s="14"/>
      <c r="E116" s="12"/>
      <c r="F116" s="108">
        <v>200</v>
      </c>
      <c r="G116" s="109"/>
      <c r="H116" s="109"/>
      <c r="I116" s="110"/>
      <c r="J116" s="42"/>
      <c r="K116" s="47" t="s">
        <v>256</v>
      </c>
      <c r="L116" s="48" t="s">
        <v>61</v>
      </c>
      <c r="M116" s="49" t="s">
        <v>30</v>
      </c>
      <c r="N116" s="49" t="s">
        <v>255</v>
      </c>
      <c r="O116" s="49" t="s">
        <v>4</v>
      </c>
      <c r="P116" s="50" t="s">
        <v>9</v>
      </c>
      <c r="Q116" s="51"/>
      <c r="R116" s="52">
        <f>R117+R119+R121</f>
        <v>1048200</v>
      </c>
      <c r="S116" s="51"/>
      <c r="T116" s="53">
        <v>0</v>
      </c>
      <c r="U116" s="54">
        <v>0</v>
      </c>
      <c r="V116" s="54">
        <v>0</v>
      </c>
      <c r="W116" s="54">
        <v>0</v>
      </c>
      <c r="X116" s="55">
        <v>0</v>
      </c>
      <c r="Y116" s="11"/>
      <c r="Z116" s="10"/>
      <c r="AA116" s="10"/>
      <c r="AB116" s="10"/>
      <c r="AC116" s="10"/>
      <c r="AD116" s="10"/>
      <c r="AE116" s="10"/>
    </row>
    <row r="117" spans="1:31" ht="168.75" x14ac:dyDescent="0.3">
      <c r="A117" s="8"/>
      <c r="B117" s="14"/>
      <c r="C117" s="14"/>
      <c r="D117" s="14"/>
      <c r="E117" s="14"/>
      <c r="F117" s="19"/>
      <c r="G117" s="115">
        <v>240</v>
      </c>
      <c r="H117" s="115"/>
      <c r="I117" s="116"/>
      <c r="J117" s="41"/>
      <c r="K117" s="47" t="s">
        <v>24</v>
      </c>
      <c r="L117" s="48" t="s">
        <v>61</v>
      </c>
      <c r="M117" s="49" t="s">
        <v>30</v>
      </c>
      <c r="N117" s="49" t="s">
        <v>255</v>
      </c>
      <c r="O117" s="49" t="s">
        <v>4</v>
      </c>
      <c r="P117" s="50">
        <v>100</v>
      </c>
      <c r="Q117" s="51"/>
      <c r="R117" s="52">
        <f>R118</f>
        <v>73000</v>
      </c>
      <c r="S117" s="51"/>
      <c r="T117" s="53">
        <v>0</v>
      </c>
      <c r="U117" s="54">
        <v>0</v>
      </c>
      <c r="V117" s="54">
        <v>0</v>
      </c>
      <c r="W117" s="54">
        <v>0</v>
      </c>
      <c r="X117" s="55">
        <v>0</v>
      </c>
      <c r="Y117" s="11"/>
      <c r="Z117" s="10"/>
      <c r="AA117" s="10"/>
      <c r="AB117" s="10"/>
      <c r="AC117" s="10"/>
      <c r="AD117" s="10"/>
      <c r="AE117" s="10"/>
    </row>
    <row r="118" spans="1:31" ht="37.5" x14ac:dyDescent="0.3">
      <c r="A118" s="8"/>
      <c r="B118" s="14"/>
      <c r="C118" s="14"/>
      <c r="D118" s="14"/>
      <c r="E118" s="12"/>
      <c r="F118" s="108">
        <v>600</v>
      </c>
      <c r="G118" s="109"/>
      <c r="H118" s="109"/>
      <c r="I118" s="110"/>
      <c r="J118" s="42"/>
      <c r="K118" s="56" t="s">
        <v>41</v>
      </c>
      <c r="L118" s="57" t="s">
        <v>61</v>
      </c>
      <c r="M118" s="58" t="s">
        <v>30</v>
      </c>
      <c r="N118" s="58" t="s">
        <v>255</v>
      </c>
      <c r="O118" s="58" t="s">
        <v>4</v>
      </c>
      <c r="P118" s="59" t="s">
        <v>40</v>
      </c>
      <c r="Q118" s="51"/>
      <c r="R118" s="60">
        <v>73000</v>
      </c>
      <c r="S118" s="51"/>
      <c r="T118" s="61">
        <v>0</v>
      </c>
      <c r="U118" s="62">
        <v>0</v>
      </c>
      <c r="V118" s="62">
        <v>0</v>
      </c>
      <c r="W118" s="62">
        <v>0</v>
      </c>
      <c r="X118" s="63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8"/>
      <c r="B119" s="20"/>
      <c r="C119" s="20"/>
      <c r="D119" s="20"/>
      <c r="E119" s="20"/>
      <c r="F119" s="19"/>
      <c r="G119" s="115">
        <v>610</v>
      </c>
      <c r="H119" s="115"/>
      <c r="I119" s="116"/>
      <c r="J119" s="40"/>
      <c r="K119" s="64" t="s">
        <v>10</v>
      </c>
      <c r="L119" s="65" t="s">
        <v>61</v>
      </c>
      <c r="M119" s="66" t="s">
        <v>30</v>
      </c>
      <c r="N119" s="66" t="s">
        <v>255</v>
      </c>
      <c r="O119" s="66" t="s">
        <v>4</v>
      </c>
      <c r="P119" s="67">
        <v>200</v>
      </c>
      <c r="Q119" s="51"/>
      <c r="R119" s="68">
        <f>R120</f>
        <v>411000</v>
      </c>
      <c r="S119" s="51"/>
      <c r="T119" s="69">
        <v>0</v>
      </c>
      <c r="U119" s="70">
        <v>0</v>
      </c>
      <c r="V119" s="70">
        <v>0</v>
      </c>
      <c r="W119" s="70">
        <v>0</v>
      </c>
      <c r="X119" s="71">
        <v>0</v>
      </c>
      <c r="Y119" s="11"/>
      <c r="Z119" s="10"/>
      <c r="AA119" s="10"/>
      <c r="AB119" s="10"/>
      <c r="AC119" s="10"/>
      <c r="AD119" s="10"/>
      <c r="AE119" s="10"/>
    </row>
    <row r="120" spans="1:31" ht="75" x14ac:dyDescent="0.3">
      <c r="A120" s="7"/>
      <c r="B120" s="102" t="s">
        <v>254</v>
      </c>
      <c r="C120" s="102"/>
      <c r="D120" s="102"/>
      <c r="E120" s="103"/>
      <c r="F120" s="103"/>
      <c r="G120" s="104"/>
      <c r="H120" s="104"/>
      <c r="I120" s="105"/>
      <c r="J120" s="40"/>
      <c r="K120" s="56" t="s">
        <v>8</v>
      </c>
      <c r="L120" s="57" t="s">
        <v>61</v>
      </c>
      <c r="M120" s="58" t="s">
        <v>30</v>
      </c>
      <c r="N120" s="58" t="s">
        <v>255</v>
      </c>
      <c r="O120" s="58" t="s">
        <v>4</v>
      </c>
      <c r="P120" s="59" t="s">
        <v>3</v>
      </c>
      <c r="Q120" s="51"/>
      <c r="R120" s="60">
        <v>411000</v>
      </c>
      <c r="S120" s="51"/>
      <c r="T120" s="61">
        <v>0</v>
      </c>
      <c r="U120" s="62">
        <v>0</v>
      </c>
      <c r="V120" s="62">
        <v>0</v>
      </c>
      <c r="W120" s="62">
        <v>0</v>
      </c>
      <c r="X120" s="63">
        <v>0</v>
      </c>
      <c r="Y120" s="34"/>
      <c r="Z120" s="10"/>
      <c r="AA120" s="10"/>
      <c r="AB120" s="10"/>
      <c r="AC120" s="10"/>
      <c r="AD120" s="10"/>
      <c r="AE120" s="10"/>
    </row>
    <row r="121" spans="1:31" ht="75" x14ac:dyDescent="0.3">
      <c r="A121" s="8"/>
      <c r="B121" s="9"/>
      <c r="C121" s="9"/>
      <c r="D121" s="16"/>
      <c r="E121" s="102" t="s">
        <v>252</v>
      </c>
      <c r="F121" s="103"/>
      <c r="G121" s="103"/>
      <c r="H121" s="103"/>
      <c r="I121" s="106"/>
      <c r="J121" s="41"/>
      <c r="K121" s="64" t="s">
        <v>73</v>
      </c>
      <c r="L121" s="65" t="s">
        <v>61</v>
      </c>
      <c r="M121" s="66" t="s">
        <v>30</v>
      </c>
      <c r="N121" s="66" t="s">
        <v>255</v>
      </c>
      <c r="O121" s="66" t="s">
        <v>4</v>
      </c>
      <c r="P121" s="67">
        <v>600</v>
      </c>
      <c r="Q121" s="51"/>
      <c r="R121" s="68">
        <f>R122</f>
        <v>564200</v>
      </c>
      <c r="S121" s="51"/>
      <c r="T121" s="69">
        <v>0</v>
      </c>
      <c r="U121" s="70">
        <v>0</v>
      </c>
      <c r="V121" s="70">
        <v>0</v>
      </c>
      <c r="W121" s="70">
        <v>0</v>
      </c>
      <c r="X121" s="71">
        <v>0</v>
      </c>
      <c r="Y121" s="11"/>
      <c r="Z121" s="36"/>
      <c r="AA121" s="36"/>
      <c r="AB121" s="36"/>
      <c r="AC121" s="36"/>
      <c r="AD121" s="36"/>
      <c r="AE121" s="37"/>
    </row>
    <row r="122" spans="1:31" ht="37.5" x14ac:dyDescent="0.3">
      <c r="A122" s="8"/>
      <c r="B122" s="14"/>
      <c r="C122" s="14"/>
      <c r="D122" s="14"/>
      <c r="E122" s="16"/>
      <c r="F122" s="108">
        <v>200</v>
      </c>
      <c r="G122" s="113"/>
      <c r="H122" s="113"/>
      <c r="I122" s="114"/>
      <c r="J122" s="42"/>
      <c r="K122" s="56" t="s">
        <v>72</v>
      </c>
      <c r="L122" s="57" t="s">
        <v>61</v>
      </c>
      <c r="M122" s="58" t="s">
        <v>30</v>
      </c>
      <c r="N122" s="58" t="s">
        <v>255</v>
      </c>
      <c r="O122" s="58" t="s">
        <v>4</v>
      </c>
      <c r="P122" s="59" t="s">
        <v>70</v>
      </c>
      <c r="Q122" s="51"/>
      <c r="R122" s="60">
        <v>564200</v>
      </c>
      <c r="S122" s="51"/>
      <c r="T122" s="61">
        <v>0</v>
      </c>
      <c r="U122" s="62">
        <v>0</v>
      </c>
      <c r="V122" s="62">
        <v>0</v>
      </c>
      <c r="W122" s="62">
        <v>0</v>
      </c>
      <c r="X122" s="63">
        <v>0</v>
      </c>
      <c r="Y122" s="35"/>
      <c r="Z122" s="10"/>
      <c r="AA122" s="10"/>
      <c r="AB122" s="10"/>
      <c r="AC122" s="10"/>
      <c r="AD122" s="10"/>
      <c r="AE122" s="10"/>
    </row>
    <row r="123" spans="1:31" ht="56.25" x14ac:dyDescent="0.3">
      <c r="A123" s="8"/>
      <c r="B123" s="14"/>
      <c r="C123" s="14"/>
      <c r="D123" s="14"/>
      <c r="E123" s="14"/>
      <c r="F123" s="19"/>
      <c r="G123" s="115">
        <v>240</v>
      </c>
      <c r="H123" s="115"/>
      <c r="I123" s="116"/>
      <c r="J123" s="41"/>
      <c r="K123" s="64" t="s">
        <v>253</v>
      </c>
      <c r="L123" s="65" t="s">
        <v>61</v>
      </c>
      <c r="M123" s="66" t="s">
        <v>30</v>
      </c>
      <c r="N123" s="66" t="s">
        <v>217</v>
      </c>
      <c r="O123" s="66" t="s">
        <v>1</v>
      </c>
      <c r="P123" s="67" t="s">
        <v>9</v>
      </c>
      <c r="Q123" s="51"/>
      <c r="R123" s="68">
        <f>R124</f>
        <v>3444600</v>
      </c>
      <c r="S123" s="51"/>
      <c r="T123" s="69">
        <v>0</v>
      </c>
      <c r="U123" s="70">
        <v>0</v>
      </c>
      <c r="V123" s="70">
        <v>0</v>
      </c>
      <c r="W123" s="70">
        <v>0</v>
      </c>
      <c r="X123" s="71">
        <v>0</v>
      </c>
      <c r="Y123" s="11"/>
      <c r="Z123" s="10"/>
      <c r="AA123" s="10"/>
      <c r="AB123" s="10"/>
      <c r="AC123" s="10"/>
      <c r="AD123" s="10"/>
      <c r="AE123" s="10"/>
    </row>
    <row r="124" spans="1:31" ht="93.75" x14ac:dyDescent="0.3">
      <c r="A124" s="8"/>
      <c r="B124" s="14"/>
      <c r="C124" s="14"/>
      <c r="D124" s="14"/>
      <c r="E124" s="12"/>
      <c r="F124" s="108">
        <v>600</v>
      </c>
      <c r="G124" s="109"/>
      <c r="H124" s="109"/>
      <c r="I124" s="110"/>
      <c r="J124" s="42"/>
      <c r="K124" s="47" t="s">
        <v>251</v>
      </c>
      <c r="L124" s="48" t="s">
        <v>61</v>
      </c>
      <c r="M124" s="49" t="s">
        <v>30</v>
      </c>
      <c r="N124" s="49" t="s">
        <v>217</v>
      </c>
      <c r="O124" s="49" t="s">
        <v>4</v>
      </c>
      <c r="P124" s="50" t="s">
        <v>9</v>
      </c>
      <c r="Q124" s="51"/>
      <c r="R124" s="52">
        <f>R125+R127</f>
        <v>3444600</v>
      </c>
      <c r="S124" s="51"/>
      <c r="T124" s="53">
        <v>0</v>
      </c>
      <c r="U124" s="54">
        <v>0</v>
      </c>
      <c r="V124" s="54">
        <v>0</v>
      </c>
      <c r="W124" s="54">
        <v>0</v>
      </c>
      <c r="X124" s="55">
        <v>0</v>
      </c>
      <c r="Y124" s="11"/>
      <c r="Z124" s="10"/>
      <c r="AA124" s="10"/>
      <c r="AB124" s="10"/>
      <c r="AC124" s="10"/>
      <c r="AD124" s="10"/>
      <c r="AE124" s="10"/>
    </row>
    <row r="125" spans="1:31" ht="75" x14ac:dyDescent="0.3">
      <c r="A125" s="8"/>
      <c r="B125" s="14"/>
      <c r="C125" s="20"/>
      <c r="D125" s="20"/>
      <c r="E125" s="20"/>
      <c r="F125" s="19"/>
      <c r="G125" s="115">
        <v>610</v>
      </c>
      <c r="H125" s="115"/>
      <c r="I125" s="116"/>
      <c r="J125" s="40"/>
      <c r="K125" s="47" t="s">
        <v>10</v>
      </c>
      <c r="L125" s="48" t="s">
        <v>61</v>
      </c>
      <c r="M125" s="49" t="s">
        <v>30</v>
      </c>
      <c r="N125" s="49" t="s">
        <v>217</v>
      </c>
      <c r="O125" s="49" t="s">
        <v>4</v>
      </c>
      <c r="P125" s="50">
        <v>200</v>
      </c>
      <c r="Q125" s="51"/>
      <c r="R125" s="52">
        <f>R126</f>
        <v>165000</v>
      </c>
      <c r="S125" s="51"/>
      <c r="T125" s="53">
        <v>0</v>
      </c>
      <c r="U125" s="54">
        <v>0</v>
      </c>
      <c r="V125" s="54">
        <v>0</v>
      </c>
      <c r="W125" s="54">
        <v>0</v>
      </c>
      <c r="X125" s="55">
        <v>0</v>
      </c>
      <c r="Y125" s="11"/>
      <c r="Z125" s="10"/>
      <c r="AA125" s="10"/>
      <c r="AB125" s="10"/>
      <c r="AC125" s="10"/>
      <c r="AD125" s="10"/>
      <c r="AE125" s="10"/>
    </row>
    <row r="126" spans="1:31" ht="75" x14ac:dyDescent="0.3">
      <c r="A126" s="8"/>
      <c r="B126" s="15"/>
      <c r="C126" s="103" t="s">
        <v>250</v>
      </c>
      <c r="D126" s="103"/>
      <c r="E126" s="103"/>
      <c r="F126" s="103"/>
      <c r="G126" s="104"/>
      <c r="H126" s="104"/>
      <c r="I126" s="105"/>
      <c r="J126" s="40"/>
      <c r="K126" s="56" t="s">
        <v>8</v>
      </c>
      <c r="L126" s="57" t="s">
        <v>61</v>
      </c>
      <c r="M126" s="58" t="s">
        <v>30</v>
      </c>
      <c r="N126" s="58" t="s">
        <v>217</v>
      </c>
      <c r="O126" s="58" t="s">
        <v>4</v>
      </c>
      <c r="P126" s="59" t="s">
        <v>3</v>
      </c>
      <c r="Q126" s="51"/>
      <c r="R126" s="60">
        <v>165000</v>
      </c>
      <c r="S126" s="51"/>
      <c r="T126" s="61">
        <v>0</v>
      </c>
      <c r="U126" s="62">
        <v>0</v>
      </c>
      <c r="V126" s="62">
        <v>0</v>
      </c>
      <c r="W126" s="62">
        <v>0</v>
      </c>
      <c r="X126" s="63">
        <v>0</v>
      </c>
      <c r="Y126" s="11"/>
      <c r="Z126" s="10"/>
      <c r="AA126" s="10"/>
      <c r="AB126" s="10"/>
      <c r="AC126" s="10"/>
      <c r="AD126" s="10"/>
      <c r="AE126" s="10"/>
    </row>
    <row r="127" spans="1:31" ht="75" x14ac:dyDescent="0.3">
      <c r="A127" s="7"/>
      <c r="B127" s="102" t="s">
        <v>249</v>
      </c>
      <c r="C127" s="102"/>
      <c r="D127" s="102"/>
      <c r="E127" s="103"/>
      <c r="F127" s="103"/>
      <c r="G127" s="103"/>
      <c r="H127" s="103"/>
      <c r="I127" s="106"/>
      <c r="J127" s="40"/>
      <c r="K127" s="64" t="s">
        <v>73</v>
      </c>
      <c r="L127" s="65" t="s">
        <v>61</v>
      </c>
      <c r="M127" s="66" t="s">
        <v>30</v>
      </c>
      <c r="N127" s="66" t="s">
        <v>217</v>
      </c>
      <c r="O127" s="66" t="s">
        <v>4</v>
      </c>
      <c r="P127" s="67">
        <v>600</v>
      </c>
      <c r="Q127" s="51"/>
      <c r="R127" s="68">
        <f>R128</f>
        <v>3279600</v>
      </c>
      <c r="S127" s="51"/>
      <c r="T127" s="69">
        <v>0</v>
      </c>
      <c r="U127" s="70">
        <v>0</v>
      </c>
      <c r="V127" s="70">
        <v>0</v>
      </c>
      <c r="W127" s="70">
        <v>0</v>
      </c>
      <c r="X127" s="71">
        <v>0</v>
      </c>
      <c r="Y127" s="11"/>
      <c r="Z127" s="10"/>
      <c r="AA127" s="10"/>
      <c r="AB127" s="10"/>
      <c r="AC127" s="10"/>
      <c r="AD127" s="10"/>
      <c r="AE127" s="10"/>
    </row>
    <row r="128" spans="1:31" ht="37.5" x14ac:dyDescent="0.3">
      <c r="A128" s="8"/>
      <c r="B128" s="9"/>
      <c r="C128" s="9"/>
      <c r="D128" s="16"/>
      <c r="E128" s="102" t="s">
        <v>248</v>
      </c>
      <c r="F128" s="103"/>
      <c r="G128" s="103"/>
      <c r="H128" s="103"/>
      <c r="I128" s="106"/>
      <c r="J128" s="41"/>
      <c r="K128" s="56" t="s">
        <v>72</v>
      </c>
      <c r="L128" s="48" t="s">
        <v>61</v>
      </c>
      <c r="M128" s="49" t="s">
        <v>30</v>
      </c>
      <c r="N128" s="49" t="s">
        <v>217</v>
      </c>
      <c r="O128" s="49" t="s">
        <v>4</v>
      </c>
      <c r="P128" s="59" t="s">
        <v>70</v>
      </c>
      <c r="Q128" s="51"/>
      <c r="R128" s="60">
        <v>3279600</v>
      </c>
      <c r="S128" s="51"/>
      <c r="T128" s="61">
        <v>0</v>
      </c>
      <c r="U128" s="62">
        <v>0</v>
      </c>
      <c r="V128" s="62">
        <v>0</v>
      </c>
      <c r="W128" s="62">
        <v>0</v>
      </c>
      <c r="X128" s="63">
        <v>0</v>
      </c>
      <c r="Y128" s="11"/>
      <c r="Z128" s="10"/>
      <c r="AA128" s="10"/>
      <c r="AB128" s="10"/>
      <c r="AC128" s="10"/>
      <c r="AD128" s="10"/>
      <c r="AE128" s="10"/>
    </row>
    <row r="129" spans="1:31" ht="93.75" x14ac:dyDescent="0.3">
      <c r="A129" s="8"/>
      <c r="B129" s="9"/>
      <c r="C129" s="9"/>
      <c r="D129" s="16"/>
      <c r="E129" s="16"/>
      <c r="F129" s="91"/>
      <c r="G129" s="91"/>
      <c r="H129" s="91"/>
      <c r="I129" s="92"/>
      <c r="J129" s="44"/>
      <c r="K129" s="56" t="s">
        <v>357</v>
      </c>
      <c r="L129" s="57" t="s">
        <v>61</v>
      </c>
      <c r="M129" s="58" t="s">
        <v>30</v>
      </c>
      <c r="N129" s="58" t="s">
        <v>355</v>
      </c>
      <c r="O129" s="79" t="s">
        <v>1</v>
      </c>
      <c r="P129" s="85"/>
      <c r="Q129" s="60"/>
      <c r="R129" s="60">
        <f>R130+R133</f>
        <v>128141.29</v>
      </c>
      <c r="S129" s="60">
        <f t="shared" ref="S129:X129" si="26">S130+S133</f>
        <v>0</v>
      </c>
      <c r="T129" s="60">
        <f t="shared" si="26"/>
        <v>0</v>
      </c>
      <c r="U129" s="60">
        <f t="shared" si="26"/>
        <v>68997</v>
      </c>
      <c r="V129" s="60">
        <f t="shared" si="26"/>
        <v>0</v>
      </c>
      <c r="W129" s="60">
        <f t="shared" si="26"/>
        <v>91886.71</v>
      </c>
      <c r="X129" s="60">
        <f t="shared" si="26"/>
        <v>0</v>
      </c>
      <c r="Y129" s="11"/>
      <c r="Z129" s="10"/>
      <c r="AA129" s="10"/>
      <c r="AB129" s="10"/>
      <c r="AC129" s="10"/>
      <c r="AD129" s="10"/>
      <c r="AE129" s="10"/>
    </row>
    <row r="130" spans="1:31" ht="168.75" x14ac:dyDescent="0.3">
      <c r="A130" s="8"/>
      <c r="B130" s="9"/>
      <c r="C130" s="9"/>
      <c r="D130" s="16"/>
      <c r="E130" s="16"/>
      <c r="F130" s="91"/>
      <c r="G130" s="91"/>
      <c r="H130" s="91"/>
      <c r="I130" s="92"/>
      <c r="J130" s="44"/>
      <c r="K130" s="56" t="s">
        <v>358</v>
      </c>
      <c r="L130" s="57">
        <v>25</v>
      </c>
      <c r="M130" s="58" t="s">
        <v>30</v>
      </c>
      <c r="N130" s="58" t="s">
        <v>355</v>
      </c>
      <c r="O130" s="79" t="s">
        <v>356</v>
      </c>
      <c r="P130" s="85"/>
      <c r="Q130" s="60"/>
      <c r="R130" s="60">
        <f>R131</f>
        <v>59750</v>
      </c>
      <c r="S130" s="60"/>
      <c r="T130" s="77">
        <v>0</v>
      </c>
      <c r="U130" s="63">
        <v>0</v>
      </c>
      <c r="V130" s="63">
        <v>0</v>
      </c>
      <c r="W130" s="63">
        <v>0</v>
      </c>
      <c r="X130" s="99">
        <v>0</v>
      </c>
      <c r="Y130" s="11"/>
      <c r="Z130" s="10"/>
      <c r="AA130" s="10"/>
      <c r="AB130" s="10"/>
      <c r="AC130" s="10"/>
      <c r="AD130" s="10"/>
      <c r="AE130" s="10"/>
    </row>
    <row r="131" spans="1:31" ht="75" x14ac:dyDescent="0.3">
      <c r="A131" s="8"/>
      <c r="B131" s="9"/>
      <c r="C131" s="9"/>
      <c r="D131" s="16"/>
      <c r="E131" s="16"/>
      <c r="F131" s="91"/>
      <c r="G131" s="91"/>
      <c r="H131" s="91"/>
      <c r="I131" s="92"/>
      <c r="J131" s="44"/>
      <c r="K131" s="64" t="s">
        <v>73</v>
      </c>
      <c r="L131" s="57">
        <v>25</v>
      </c>
      <c r="M131" s="58" t="s">
        <v>30</v>
      </c>
      <c r="N131" s="58" t="s">
        <v>355</v>
      </c>
      <c r="O131" s="79" t="s">
        <v>356</v>
      </c>
      <c r="P131" s="85">
        <v>600</v>
      </c>
      <c r="Q131" s="60"/>
      <c r="R131" s="60">
        <f>R132</f>
        <v>59750</v>
      </c>
      <c r="S131" s="60"/>
      <c r="T131" s="77">
        <v>0</v>
      </c>
      <c r="U131" s="63">
        <v>0</v>
      </c>
      <c r="V131" s="63">
        <v>0</v>
      </c>
      <c r="W131" s="63">
        <v>0</v>
      </c>
      <c r="X131" s="99">
        <v>0</v>
      </c>
      <c r="Y131" s="11"/>
      <c r="Z131" s="10"/>
      <c r="AA131" s="10"/>
      <c r="AB131" s="10"/>
      <c r="AC131" s="10"/>
      <c r="AD131" s="10"/>
      <c r="AE131" s="10"/>
    </row>
    <row r="132" spans="1:31" ht="37.5" x14ac:dyDescent="0.3">
      <c r="A132" s="8"/>
      <c r="B132" s="9"/>
      <c r="C132" s="9"/>
      <c r="D132" s="16"/>
      <c r="E132" s="16"/>
      <c r="F132" s="91"/>
      <c r="G132" s="91"/>
      <c r="H132" s="91"/>
      <c r="I132" s="92"/>
      <c r="J132" s="44"/>
      <c r="K132" s="56" t="s">
        <v>72</v>
      </c>
      <c r="L132" s="48">
        <v>25</v>
      </c>
      <c r="M132" s="49" t="s">
        <v>30</v>
      </c>
      <c r="N132" s="49" t="s">
        <v>355</v>
      </c>
      <c r="O132" s="98" t="s">
        <v>356</v>
      </c>
      <c r="P132" s="85">
        <v>610</v>
      </c>
      <c r="Q132" s="60"/>
      <c r="R132" s="60">
        <v>59750</v>
      </c>
      <c r="S132" s="60"/>
      <c r="T132" s="77">
        <v>0</v>
      </c>
      <c r="U132" s="63">
        <v>0</v>
      </c>
      <c r="V132" s="63">
        <v>0</v>
      </c>
      <c r="W132" s="63">
        <v>0</v>
      </c>
      <c r="X132" s="99">
        <v>0</v>
      </c>
      <c r="Y132" s="11"/>
      <c r="Z132" s="10"/>
      <c r="AA132" s="10"/>
      <c r="AB132" s="10"/>
      <c r="AC132" s="10"/>
      <c r="AD132" s="10"/>
      <c r="AE132" s="10"/>
    </row>
    <row r="133" spans="1:31" ht="206.25" x14ac:dyDescent="0.3">
      <c r="A133" s="8"/>
      <c r="B133" s="9"/>
      <c r="C133" s="9"/>
      <c r="D133" s="16"/>
      <c r="E133" s="16"/>
      <c r="F133" s="96"/>
      <c r="G133" s="96"/>
      <c r="H133" s="96"/>
      <c r="I133" s="97"/>
      <c r="J133" s="44"/>
      <c r="K133" s="56" t="s">
        <v>362</v>
      </c>
      <c r="L133" s="57">
        <v>25</v>
      </c>
      <c r="M133" s="58" t="s">
        <v>30</v>
      </c>
      <c r="N133" s="58" t="s">
        <v>355</v>
      </c>
      <c r="O133" s="79">
        <v>51691</v>
      </c>
      <c r="P133" s="85"/>
      <c r="Q133" s="60"/>
      <c r="R133" s="60">
        <f>R134</f>
        <v>68391.289999999994</v>
      </c>
      <c r="S133" s="60">
        <f t="shared" ref="S133:W133" si="27">S134</f>
        <v>0</v>
      </c>
      <c r="T133" s="60">
        <f t="shared" si="27"/>
        <v>0</v>
      </c>
      <c r="U133" s="60">
        <f t="shared" si="27"/>
        <v>68997</v>
      </c>
      <c r="V133" s="60">
        <f t="shared" si="27"/>
        <v>0</v>
      </c>
      <c r="W133" s="60">
        <f t="shared" si="27"/>
        <v>91886.71</v>
      </c>
      <c r="X133" s="63">
        <v>0</v>
      </c>
      <c r="Y133" s="11"/>
      <c r="Z133" s="10"/>
      <c r="AA133" s="10"/>
      <c r="AB133" s="10"/>
      <c r="AC133" s="10"/>
      <c r="AD133" s="10"/>
      <c r="AE133" s="10"/>
    </row>
    <row r="134" spans="1:31" ht="75" x14ac:dyDescent="0.3">
      <c r="A134" s="8"/>
      <c r="B134" s="9"/>
      <c r="C134" s="9"/>
      <c r="D134" s="16"/>
      <c r="E134" s="16"/>
      <c r="F134" s="96"/>
      <c r="G134" s="96"/>
      <c r="H134" s="96"/>
      <c r="I134" s="97"/>
      <c r="J134" s="44"/>
      <c r="K134" s="64" t="s">
        <v>73</v>
      </c>
      <c r="L134" s="57">
        <v>25</v>
      </c>
      <c r="M134" s="58" t="s">
        <v>30</v>
      </c>
      <c r="N134" s="58" t="s">
        <v>355</v>
      </c>
      <c r="O134" s="79">
        <v>51691</v>
      </c>
      <c r="P134" s="85">
        <v>600</v>
      </c>
      <c r="Q134" s="60"/>
      <c r="R134" s="60">
        <f>R135</f>
        <v>68391.289999999994</v>
      </c>
      <c r="S134" s="60">
        <f t="shared" ref="S134:W134" si="28">S135</f>
        <v>0</v>
      </c>
      <c r="T134" s="60">
        <f t="shared" si="28"/>
        <v>0</v>
      </c>
      <c r="U134" s="60">
        <f t="shared" si="28"/>
        <v>68997</v>
      </c>
      <c r="V134" s="60">
        <f t="shared" si="28"/>
        <v>0</v>
      </c>
      <c r="W134" s="60">
        <f t="shared" si="28"/>
        <v>91886.71</v>
      </c>
      <c r="X134" s="63">
        <v>0</v>
      </c>
      <c r="Y134" s="11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9"/>
      <c r="C135" s="9"/>
      <c r="D135" s="16"/>
      <c r="E135" s="16"/>
      <c r="F135" s="96"/>
      <c r="G135" s="96"/>
      <c r="H135" s="96"/>
      <c r="I135" s="97"/>
      <c r="J135" s="44"/>
      <c r="K135" s="56" t="s">
        <v>72</v>
      </c>
      <c r="L135" s="48">
        <v>25</v>
      </c>
      <c r="M135" s="49" t="s">
        <v>30</v>
      </c>
      <c r="N135" s="49" t="s">
        <v>355</v>
      </c>
      <c r="O135" s="98">
        <v>51691</v>
      </c>
      <c r="P135" s="85">
        <v>610</v>
      </c>
      <c r="Q135" s="60"/>
      <c r="R135" s="60">
        <v>68391.289999999994</v>
      </c>
      <c r="S135" s="60"/>
      <c r="T135" s="77">
        <v>0</v>
      </c>
      <c r="U135" s="63">
        <v>68997</v>
      </c>
      <c r="V135" s="63">
        <v>0</v>
      </c>
      <c r="W135" s="63">
        <v>91886.71</v>
      </c>
      <c r="X135" s="63">
        <v>0</v>
      </c>
      <c r="Y135" s="11"/>
      <c r="Z135" s="10"/>
      <c r="AA135" s="10"/>
      <c r="AB135" s="10"/>
      <c r="AC135" s="10"/>
      <c r="AD135" s="10"/>
      <c r="AE135" s="10"/>
    </row>
    <row r="136" spans="1:31" ht="37.5" x14ac:dyDescent="0.3">
      <c r="A136" s="8"/>
      <c r="B136" s="9"/>
      <c r="C136" s="9"/>
      <c r="D136" s="16"/>
      <c r="E136" s="16"/>
      <c r="F136" s="94"/>
      <c r="G136" s="94"/>
      <c r="H136" s="94"/>
      <c r="I136" s="95"/>
      <c r="J136" s="44"/>
      <c r="K136" s="56" t="s">
        <v>360</v>
      </c>
      <c r="L136" s="57" t="s">
        <v>61</v>
      </c>
      <c r="M136" s="58" t="s">
        <v>30</v>
      </c>
      <c r="N136" s="58" t="s">
        <v>359</v>
      </c>
      <c r="O136" s="79" t="s">
        <v>1</v>
      </c>
      <c r="P136" s="85"/>
      <c r="Q136" s="60"/>
      <c r="R136" s="60">
        <v>0</v>
      </c>
      <c r="S136" s="60"/>
      <c r="T136" s="77">
        <v>0</v>
      </c>
      <c r="U136" s="63">
        <f>U137</f>
        <v>37466.65</v>
      </c>
      <c r="V136" s="63">
        <v>0</v>
      </c>
      <c r="W136" s="63">
        <v>0</v>
      </c>
      <c r="X136" s="63">
        <v>0</v>
      </c>
      <c r="Y136" s="11"/>
      <c r="Z136" s="10"/>
      <c r="AA136" s="10"/>
      <c r="AB136" s="10"/>
      <c r="AC136" s="10"/>
      <c r="AD136" s="10"/>
      <c r="AE136" s="10"/>
    </row>
    <row r="137" spans="1:31" ht="131.25" x14ac:dyDescent="0.3">
      <c r="A137" s="8"/>
      <c r="B137" s="9"/>
      <c r="C137" s="9"/>
      <c r="D137" s="16"/>
      <c r="E137" s="16"/>
      <c r="F137" s="94"/>
      <c r="G137" s="94"/>
      <c r="H137" s="94"/>
      <c r="I137" s="95"/>
      <c r="J137" s="44"/>
      <c r="K137" s="56" t="s">
        <v>361</v>
      </c>
      <c r="L137" s="57">
        <v>25</v>
      </c>
      <c r="M137" s="58" t="s">
        <v>30</v>
      </c>
      <c r="N137" s="58" t="s">
        <v>359</v>
      </c>
      <c r="O137" s="79">
        <v>50971</v>
      </c>
      <c r="P137" s="85"/>
      <c r="Q137" s="60"/>
      <c r="R137" s="60">
        <v>0</v>
      </c>
      <c r="S137" s="77">
        <v>0</v>
      </c>
      <c r="T137" s="77">
        <v>0</v>
      </c>
      <c r="U137" s="63">
        <f>U138</f>
        <v>37466.65</v>
      </c>
      <c r="V137" s="63">
        <v>0</v>
      </c>
      <c r="W137" s="63">
        <v>0</v>
      </c>
      <c r="X137" s="63">
        <v>0</v>
      </c>
      <c r="Y137" s="11"/>
      <c r="Z137" s="10"/>
      <c r="AA137" s="10"/>
      <c r="AB137" s="10"/>
      <c r="AC137" s="10"/>
      <c r="AD137" s="10"/>
      <c r="AE137" s="10"/>
    </row>
    <row r="138" spans="1:31" ht="75" x14ac:dyDescent="0.3">
      <c r="A138" s="8"/>
      <c r="B138" s="9"/>
      <c r="C138" s="9"/>
      <c r="D138" s="16"/>
      <c r="E138" s="16"/>
      <c r="F138" s="94"/>
      <c r="G138" s="94"/>
      <c r="H138" s="94"/>
      <c r="I138" s="95"/>
      <c r="J138" s="44"/>
      <c r="K138" s="64" t="s">
        <v>73</v>
      </c>
      <c r="L138" s="57">
        <v>25</v>
      </c>
      <c r="M138" s="58" t="s">
        <v>30</v>
      </c>
      <c r="N138" s="58" t="s">
        <v>359</v>
      </c>
      <c r="O138" s="79">
        <v>50971</v>
      </c>
      <c r="P138" s="85">
        <v>600</v>
      </c>
      <c r="Q138" s="60"/>
      <c r="R138" s="60">
        <v>0</v>
      </c>
      <c r="S138" s="77">
        <v>0</v>
      </c>
      <c r="T138" s="77">
        <v>0</v>
      </c>
      <c r="U138" s="63">
        <f>U139</f>
        <v>37466.65</v>
      </c>
      <c r="V138" s="63">
        <v>0</v>
      </c>
      <c r="W138" s="63">
        <v>0</v>
      </c>
      <c r="X138" s="63">
        <v>0</v>
      </c>
      <c r="Y138" s="11"/>
      <c r="Z138" s="10"/>
      <c r="AA138" s="10"/>
      <c r="AB138" s="10"/>
      <c r="AC138" s="10"/>
      <c r="AD138" s="10"/>
      <c r="AE138" s="10"/>
    </row>
    <row r="139" spans="1:31" ht="37.5" x14ac:dyDescent="0.3">
      <c r="A139" s="8"/>
      <c r="B139" s="9"/>
      <c r="C139" s="9"/>
      <c r="D139" s="16"/>
      <c r="E139" s="16"/>
      <c r="F139" s="94"/>
      <c r="G139" s="94"/>
      <c r="H139" s="94"/>
      <c r="I139" s="95"/>
      <c r="J139" s="44"/>
      <c r="K139" s="56" t="s">
        <v>72</v>
      </c>
      <c r="L139" s="57">
        <v>25</v>
      </c>
      <c r="M139" s="58" t="s">
        <v>30</v>
      </c>
      <c r="N139" s="58" t="s">
        <v>359</v>
      </c>
      <c r="O139" s="79">
        <v>50971</v>
      </c>
      <c r="P139" s="85">
        <v>610</v>
      </c>
      <c r="Q139" s="60"/>
      <c r="R139" s="60">
        <v>0</v>
      </c>
      <c r="S139" s="77">
        <v>0</v>
      </c>
      <c r="T139" s="77">
        <v>0</v>
      </c>
      <c r="U139" s="63">
        <v>37466.65</v>
      </c>
      <c r="V139" s="63">
        <v>0</v>
      </c>
      <c r="W139" s="63">
        <v>0</v>
      </c>
      <c r="X139" s="63">
        <v>0</v>
      </c>
      <c r="Y139" s="11"/>
      <c r="Z139" s="10"/>
      <c r="AA139" s="10"/>
      <c r="AB139" s="10"/>
      <c r="AC139" s="10"/>
      <c r="AD139" s="10"/>
      <c r="AE139" s="10"/>
    </row>
    <row r="140" spans="1:31" ht="112.5" x14ac:dyDescent="0.3">
      <c r="A140" s="8"/>
      <c r="B140" s="14"/>
      <c r="C140" s="14"/>
      <c r="D140" s="14"/>
      <c r="E140" s="16"/>
      <c r="F140" s="108">
        <v>100</v>
      </c>
      <c r="G140" s="113"/>
      <c r="H140" s="113"/>
      <c r="I140" s="114"/>
      <c r="J140" s="42"/>
      <c r="K140" s="64" t="s">
        <v>81</v>
      </c>
      <c r="L140" s="65" t="s">
        <v>61</v>
      </c>
      <c r="M140" s="66" t="s">
        <v>16</v>
      </c>
      <c r="N140" s="66" t="s">
        <v>2</v>
      </c>
      <c r="O140" s="66" t="s">
        <v>1</v>
      </c>
      <c r="P140" s="67" t="s">
        <v>9</v>
      </c>
      <c r="Q140" s="84"/>
      <c r="R140" s="68">
        <f>R141+R151</f>
        <v>8256760.0499999998</v>
      </c>
      <c r="S140" s="84"/>
      <c r="T140" s="69">
        <v>0</v>
      </c>
      <c r="U140" s="70">
        <v>7005340.7599999998</v>
      </c>
      <c r="V140" s="70">
        <v>0</v>
      </c>
      <c r="W140" s="70">
        <v>6964123.04</v>
      </c>
      <c r="X140" s="71">
        <v>0</v>
      </c>
      <c r="Y140" s="11"/>
      <c r="Z140" s="10"/>
      <c r="AA140" s="10"/>
      <c r="AB140" s="10"/>
      <c r="AC140" s="10"/>
      <c r="AD140" s="10"/>
      <c r="AE140" s="10"/>
    </row>
    <row r="141" spans="1:31" ht="56.25" x14ac:dyDescent="0.3">
      <c r="A141" s="8"/>
      <c r="B141" s="14"/>
      <c r="C141" s="14"/>
      <c r="D141" s="14"/>
      <c r="E141" s="14"/>
      <c r="F141" s="19"/>
      <c r="G141" s="115">
        <v>110</v>
      </c>
      <c r="H141" s="115"/>
      <c r="I141" s="116"/>
      <c r="J141" s="41"/>
      <c r="K141" s="47" t="s">
        <v>80</v>
      </c>
      <c r="L141" s="48" t="s">
        <v>61</v>
      </c>
      <c r="M141" s="49" t="s">
        <v>16</v>
      </c>
      <c r="N141" s="49" t="s">
        <v>5</v>
      </c>
      <c r="O141" s="49" t="s">
        <v>1</v>
      </c>
      <c r="P141" s="50" t="s">
        <v>9</v>
      </c>
      <c r="Q141" s="51"/>
      <c r="R141" s="52">
        <f>R142</f>
        <v>6556760.0499999998</v>
      </c>
      <c r="S141" s="51"/>
      <c r="T141" s="53">
        <v>0</v>
      </c>
      <c r="U141" s="54">
        <v>6319497.1699999999</v>
      </c>
      <c r="V141" s="54">
        <v>0</v>
      </c>
      <c r="W141" s="54">
        <v>6478279.4500000002</v>
      </c>
      <c r="X141" s="55">
        <v>0</v>
      </c>
      <c r="Y141" s="11"/>
      <c r="Z141" s="10"/>
      <c r="AA141" s="10"/>
      <c r="AB141" s="10"/>
      <c r="AC141" s="10"/>
      <c r="AD141" s="10"/>
      <c r="AE141" s="10"/>
    </row>
    <row r="142" spans="1:31" ht="56.25" x14ac:dyDescent="0.3">
      <c r="A142" s="8"/>
      <c r="B142" s="14"/>
      <c r="C142" s="14"/>
      <c r="D142" s="14"/>
      <c r="E142" s="12"/>
      <c r="F142" s="108">
        <v>200</v>
      </c>
      <c r="G142" s="109"/>
      <c r="H142" s="109"/>
      <c r="I142" s="110"/>
      <c r="J142" s="42"/>
      <c r="K142" s="47" t="s">
        <v>79</v>
      </c>
      <c r="L142" s="48" t="s">
        <v>61</v>
      </c>
      <c r="M142" s="49" t="s">
        <v>16</v>
      </c>
      <c r="N142" s="49" t="s">
        <v>5</v>
      </c>
      <c r="O142" s="49" t="s">
        <v>4</v>
      </c>
      <c r="P142" s="50" t="s">
        <v>9</v>
      </c>
      <c r="Q142" s="51"/>
      <c r="R142" s="52">
        <f>R143+R145+R147+R149</f>
        <v>6556760.0499999998</v>
      </c>
      <c r="S142" s="51"/>
      <c r="T142" s="53">
        <v>0</v>
      </c>
      <c r="U142" s="54">
        <v>6319497.1699999999</v>
      </c>
      <c r="V142" s="54">
        <v>0</v>
      </c>
      <c r="W142" s="54">
        <v>6478279.4500000002</v>
      </c>
      <c r="X142" s="55">
        <v>0</v>
      </c>
      <c r="Y142" s="11"/>
      <c r="Z142" s="10"/>
      <c r="AA142" s="10"/>
      <c r="AB142" s="10"/>
      <c r="AC142" s="10"/>
      <c r="AD142" s="10"/>
      <c r="AE142" s="10"/>
    </row>
    <row r="143" spans="1:31" ht="168.75" x14ac:dyDescent="0.3">
      <c r="A143" s="8"/>
      <c r="B143" s="14"/>
      <c r="C143" s="14"/>
      <c r="D143" s="14"/>
      <c r="E143" s="14"/>
      <c r="F143" s="19"/>
      <c r="G143" s="115">
        <v>240</v>
      </c>
      <c r="H143" s="115"/>
      <c r="I143" s="116"/>
      <c r="J143" s="40"/>
      <c r="K143" s="47" t="s">
        <v>24</v>
      </c>
      <c r="L143" s="48" t="s">
        <v>61</v>
      </c>
      <c r="M143" s="49" t="s">
        <v>16</v>
      </c>
      <c r="N143" s="49" t="s">
        <v>5</v>
      </c>
      <c r="O143" s="49" t="s">
        <v>4</v>
      </c>
      <c r="P143" s="50">
        <v>100</v>
      </c>
      <c r="Q143" s="51"/>
      <c r="R143" s="52">
        <f>R144</f>
        <v>5880933.9199999999</v>
      </c>
      <c r="S143" s="51"/>
      <c r="T143" s="53">
        <v>0</v>
      </c>
      <c r="U143" s="54">
        <v>6161147.3700000001</v>
      </c>
      <c r="V143" s="54">
        <v>0</v>
      </c>
      <c r="W143" s="54">
        <v>6421929.6500000004</v>
      </c>
      <c r="X143" s="55">
        <v>0</v>
      </c>
      <c r="Y143" s="11"/>
      <c r="Z143" s="10"/>
      <c r="AA143" s="10"/>
      <c r="AB143" s="10"/>
      <c r="AC143" s="10"/>
      <c r="AD143" s="10"/>
      <c r="AE143" s="10"/>
    </row>
    <row r="144" spans="1:31" ht="37.5" x14ac:dyDescent="0.3">
      <c r="A144" s="8"/>
      <c r="B144" s="14"/>
      <c r="C144" s="14"/>
      <c r="D144" s="14"/>
      <c r="E144" s="12"/>
      <c r="F144" s="108">
        <v>300</v>
      </c>
      <c r="G144" s="109"/>
      <c r="H144" s="109"/>
      <c r="I144" s="110"/>
      <c r="J144" s="41"/>
      <c r="K144" s="56" t="s">
        <v>41</v>
      </c>
      <c r="L144" s="57" t="s">
        <v>61</v>
      </c>
      <c r="M144" s="58" t="s">
        <v>16</v>
      </c>
      <c r="N144" s="58" t="s">
        <v>5</v>
      </c>
      <c r="O144" s="58" t="s">
        <v>4</v>
      </c>
      <c r="P144" s="59" t="s">
        <v>40</v>
      </c>
      <c r="Q144" s="51"/>
      <c r="R144" s="60">
        <v>5880933.9199999999</v>
      </c>
      <c r="S144" s="51"/>
      <c r="T144" s="61">
        <v>0</v>
      </c>
      <c r="U144" s="62">
        <v>6161147.3700000001</v>
      </c>
      <c r="V144" s="62">
        <v>0</v>
      </c>
      <c r="W144" s="62">
        <v>6421929.6500000004</v>
      </c>
      <c r="X144" s="63">
        <v>0</v>
      </c>
      <c r="Y144" s="11"/>
      <c r="Z144" s="10"/>
      <c r="AA144" s="10"/>
      <c r="AB144" s="10"/>
      <c r="AC144" s="10"/>
      <c r="AD144" s="10"/>
      <c r="AE144" s="10"/>
    </row>
    <row r="145" spans="1:31" ht="75" x14ac:dyDescent="0.3">
      <c r="A145" s="8"/>
      <c r="B145" s="14"/>
      <c r="C145" s="14"/>
      <c r="D145" s="14"/>
      <c r="E145" s="14"/>
      <c r="F145" s="13"/>
      <c r="G145" s="117">
        <v>350</v>
      </c>
      <c r="H145" s="117"/>
      <c r="I145" s="118"/>
      <c r="J145" s="42"/>
      <c r="K145" s="64" t="s">
        <v>10</v>
      </c>
      <c r="L145" s="65" t="s">
        <v>61</v>
      </c>
      <c r="M145" s="66" t="s">
        <v>16</v>
      </c>
      <c r="N145" s="66" t="s">
        <v>5</v>
      </c>
      <c r="O145" s="66" t="s">
        <v>4</v>
      </c>
      <c r="P145" s="67">
        <v>200</v>
      </c>
      <c r="Q145" s="51"/>
      <c r="R145" s="68">
        <f>R146</f>
        <v>615028.13</v>
      </c>
      <c r="S145" s="51"/>
      <c r="T145" s="69">
        <v>0</v>
      </c>
      <c r="U145" s="70">
        <v>102000</v>
      </c>
      <c r="V145" s="70">
        <v>0</v>
      </c>
      <c r="W145" s="70">
        <v>0</v>
      </c>
      <c r="X145" s="71">
        <v>0</v>
      </c>
      <c r="Y145" s="11"/>
      <c r="Z145" s="10"/>
      <c r="AA145" s="10"/>
      <c r="AB145" s="10"/>
      <c r="AC145" s="10"/>
      <c r="AD145" s="10"/>
      <c r="AE145" s="10"/>
    </row>
    <row r="146" spans="1:31" ht="75" x14ac:dyDescent="0.3">
      <c r="A146" s="8"/>
      <c r="B146" s="20"/>
      <c r="C146" s="20"/>
      <c r="D146" s="20"/>
      <c r="E146" s="20"/>
      <c r="F146" s="21"/>
      <c r="G146" s="115">
        <v>360</v>
      </c>
      <c r="H146" s="115"/>
      <c r="I146" s="116"/>
      <c r="J146" s="41"/>
      <c r="K146" s="56" t="s">
        <v>8</v>
      </c>
      <c r="L146" s="57" t="s">
        <v>61</v>
      </c>
      <c r="M146" s="58" t="s">
        <v>16</v>
      </c>
      <c r="N146" s="58" t="s">
        <v>5</v>
      </c>
      <c r="O146" s="58" t="s">
        <v>4</v>
      </c>
      <c r="P146" s="59" t="s">
        <v>3</v>
      </c>
      <c r="Q146" s="51"/>
      <c r="R146" s="60">
        <v>615028.13</v>
      </c>
      <c r="S146" s="51"/>
      <c r="T146" s="61">
        <v>0</v>
      </c>
      <c r="U146" s="62">
        <v>102000</v>
      </c>
      <c r="V146" s="62">
        <v>0</v>
      </c>
      <c r="W146" s="62">
        <v>0</v>
      </c>
      <c r="X146" s="63">
        <v>0</v>
      </c>
      <c r="Y146" s="11"/>
      <c r="Z146" s="10"/>
      <c r="AA146" s="10"/>
      <c r="AB146" s="10"/>
      <c r="AC146" s="10"/>
      <c r="AD146" s="10"/>
      <c r="AE146" s="10"/>
    </row>
    <row r="147" spans="1:31" ht="37.5" x14ac:dyDescent="0.3">
      <c r="A147" s="7"/>
      <c r="B147" s="102" t="s">
        <v>245</v>
      </c>
      <c r="C147" s="102"/>
      <c r="D147" s="102"/>
      <c r="E147" s="103"/>
      <c r="F147" s="103"/>
      <c r="G147" s="104"/>
      <c r="H147" s="104"/>
      <c r="I147" s="105"/>
      <c r="J147" s="42"/>
      <c r="K147" s="64" t="s">
        <v>63</v>
      </c>
      <c r="L147" s="65" t="s">
        <v>61</v>
      </c>
      <c r="M147" s="66" t="s">
        <v>16</v>
      </c>
      <c r="N147" s="66" t="s">
        <v>5</v>
      </c>
      <c r="O147" s="66" t="s">
        <v>4</v>
      </c>
      <c r="P147" s="67">
        <v>300</v>
      </c>
      <c r="Q147" s="51"/>
      <c r="R147" s="68">
        <f>R148</f>
        <v>55798</v>
      </c>
      <c r="S147" s="51"/>
      <c r="T147" s="69">
        <v>0</v>
      </c>
      <c r="U147" s="70">
        <v>51349.8</v>
      </c>
      <c r="V147" s="70">
        <v>0</v>
      </c>
      <c r="W147" s="70">
        <v>51349.8</v>
      </c>
      <c r="X147" s="71">
        <v>0</v>
      </c>
      <c r="Y147" s="11"/>
      <c r="Z147" s="10"/>
      <c r="AA147" s="10"/>
      <c r="AB147" s="10"/>
      <c r="AC147" s="10"/>
      <c r="AD147" s="10"/>
      <c r="AE147" s="10"/>
    </row>
    <row r="148" spans="1:31" ht="18.75" x14ac:dyDescent="0.3">
      <c r="A148" s="8"/>
      <c r="B148" s="9"/>
      <c r="C148" s="9"/>
      <c r="D148" s="16"/>
      <c r="E148" s="102" t="s">
        <v>244</v>
      </c>
      <c r="F148" s="103"/>
      <c r="G148" s="103"/>
      <c r="H148" s="103"/>
      <c r="I148" s="106"/>
      <c r="J148" s="40"/>
      <c r="K148" s="56" t="s">
        <v>247</v>
      </c>
      <c r="L148" s="57" t="s">
        <v>61</v>
      </c>
      <c r="M148" s="58" t="s">
        <v>16</v>
      </c>
      <c r="N148" s="58" t="s">
        <v>5</v>
      </c>
      <c r="O148" s="58" t="s">
        <v>4</v>
      </c>
      <c r="P148" s="59" t="s">
        <v>246</v>
      </c>
      <c r="Q148" s="51"/>
      <c r="R148" s="60">
        <v>55798</v>
      </c>
      <c r="S148" s="51"/>
      <c r="T148" s="61">
        <v>0</v>
      </c>
      <c r="U148" s="62">
        <v>51349.8</v>
      </c>
      <c r="V148" s="62">
        <v>0</v>
      </c>
      <c r="W148" s="62">
        <v>51349.8</v>
      </c>
      <c r="X148" s="63">
        <v>0</v>
      </c>
      <c r="Y148" s="11"/>
      <c r="Z148" s="10"/>
      <c r="AA148" s="10"/>
      <c r="AB148" s="10"/>
      <c r="AC148" s="10"/>
      <c r="AD148" s="10"/>
      <c r="AE148" s="10"/>
    </row>
    <row r="149" spans="1:31" ht="18.75" x14ac:dyDescent="0.3">
      <c r="A149" s="8"/>
      <c r="B149" s="14"/>
      <c r="C149" s="14"/>
      <c r="D149" s="14"/>
      <c r="E149" s="16"/>
      <c r="F149" s="108">
        <v>100</v>
      </c>
      <c r="G149" s="113"/>
      <c r="H149" s="113"/>
      <c r="I149" s="114"/>
      <c r="J149" s="40"/>
      <c r="K149" s="64" t="s">
        <v>21</v>
      </c>
      <c r="L149" s="65" t="s">
        <v>61</v>
      </c>
      <c r="M149" s="66" t="s">
        <v>16</v>
      </c>
      <c r="N149" s="66" t="s">
        <v>5</v>
      </c>
      <c r="O149" s="66" t="s">
        <v>4</v>
      </c>
      <c r="P149" s="67">
        <v>800</v>
      </c>
      <c r="Q149" s="51"/>
      <c r="R149" s="68">
        <f>R150</f>
        <v>5000</v>
      </c>
      <c r="S149" s="51"/>
      <c r="T149" s="69">
        <v>0</v>
      </c>
      <c r="U149" s="70">
        <v>5000</v>
      </c>
      <c r="V149" s="70">
        <v>0</v>
      </c>
      <c r="W149" s="70">
        <v>5000</v>
      </c>
      <c r="X149" s="71">
        <v>0</v>
      </c>
      <c r="Y149" s="11"/>
      <c r="Z149" s="10"/>
      <c r="AA149" s="10"/>
      <c r="AB149" s="10"/>
      <c r="AC149" s="10"/>
      <c r="AD149" s="10"/>
      <c r="AE149" s="10"/>
    </row>
    <row r="150" spans="1:31" ht="37.5" x14ac:dyDescent="0.3">
      <c r="A150" s="8"/>
      <c r="B150" s="14"/>
      <c r="C150" s="14"/>
      <c r="D150" s="14"/>
      <c r="E150" s="14"/>
      <c r="F150" s="19"/>
      <c r="G150" s="115">
        <v>110</v>
      </c>
      <c r="H150" s="115"/>
      <c r="I150" s="116"/>
      <c r="J150" s="41"/>
      <c r="K150" s="56" t="s">
        <v>44</v>
      </c>
      <c r="L150" s="57" t="s">
        <v>61</v>
      </c>
      <c r="M150" s="58" t="s">
        <v>16</v>
      </c>
      <c r="N150" s="58" t="s">
        <v>5</v>
      </c>
      <c r="O150" s="58" t="s">
        <v>4</v>
      </c>
      <c r="P150" s="59" t="s">
        <v>43</v>
      </c>
      <c r="Q150" s="51"/>
      <c r="R150" s="60">
        <v>5000</v>
      </c>
      <c r="S150" s="51"/>
      <c r="T150" s="61">
        <v>0</v>
      </c>
      <c r="U150" s="62">
        <v>5000</v>
      </c>
      <c r="V150" s="62">
        <v>0</v>
      </c>
      <c r="W150" s="62">
        <v>5000</v>
      </c>
      <c r="X150" s="63">
        <v>0</v>
      </c>
      <c r="Y150" s="11"/>
      <c r="Z150" s="10"/>
      <c r="AA150" s="10"/>
      <c r="AB150" s="10"/>
      <c r="AC150" s="10"/>
      <c r="AD150" s="10"/>
      <c r="AE150" s="10"/>
    </row>
    <row r="151" spans="1:31" ht="37.5" x14ac:dyDescent="0.3">
      <c r="A151" s="8"/>
      <c r="B151" s="14"/>
      <c r="C151" s="14"/>
      <c r="D151" s="14"/>
      <c r="E151" s="12"/>
      <c r="F151" s="108">
        <v>200</v>
      </c>
      <c r="G151" s="109"/>
      <c r="H151" s="109"/>
      <c r="I151" s="110"/>
      <c r="J151" s="42"/>
      <c r="K151" s="64" t="s">
        <v>78</v>
      </c>
      <c r="L151" s="65" t="s">
        <v>61</v>
      </c>
      <c r="M151" s="66" t="s">
        <v>16</v>
      </c>
      <c r="N151" s="66" t="s">
        <v>46</v>
      </c>
      <c r="O151" s="66" t="s">
        <v>1</v>
      </c>
      <c r="P151" s="67" t="s">
        <v>9</v>
      </c>
      <c r="Q151" s="51"/>
      <c r="R151" s="68">
        <f>R152</f>
        <v>1700000</v>
      </c>
      <c r="S151" s="51"/>
      <c r="T151" s="69">
        <v>0</v>
      </c>
      <c r="U151" s="70">
        <v>685843.59</v>
      </c>
      <c r="V151" s="70">
        <v>0</v>
      </c>
      <c r="W151" s="70">
        <v>485843.59</v>
      </c>
      <c r="X151" s="71">
        <v>0</v>
      </c>
      <c r="Y151" s="11"/>
      <c r="Z151" s="10"/>
      <c r="AA151" s="10"/>
      <c r="AB151" s="10"/>
      <c r="AC151" s="10"/>
      <c r="AD151" s="10"/>
      <c r="AE151" s="10"/>
    </row>
    <row r="152" spans="1:31" ht="75" x14ac:dyDescent="0.3">
      <c r="A152" s="8"/>
      <c r="B152" s="14"/>
      <c r="C152" s="14"/>
      <c r="D152" s="14"/>
      <c r="E152" s="14"/>
      <c r="F152" s="19"/>
      <c r="G152" s="115">
        <v>240</v>
      </c>
      <c r="H152" s="115"/>
      <c r="I152" s="116"/>
      <c r="J152" s="41"/>
      <c r="K152" s="47" t="s">
        <v>77</v>
      </c>
      <c r="L152" s="48" t="s">
        <v>61</v>
      </c>
      <c r="M152" s="49" t="s">
        <v>16</v>
      </c>
      <c r="N152" s="49" t="s">
        <v>46</v>
      </c>
      <c r="O152" s="49" t="s">
        <v>4</v>
      </c>
      <c r="P152" s="50" t="s">
        <v>9</v>
      </c>
      <c r="Q152" s="51"/>
      <c r="R152" s="52">
        <f>R153+R155+R157</f>
        <v>1700000</v>
      </c>
      <c r="S152" s="51"/>
      <c r="T152" s="53">
        <v>0</v>
      </c>
      <c r="U152" s="54">
        <v>685843.59</v>
      </c>
      <c r="V152" s="54">
        <v>0</v>
      </c>
      <c r="W152" s="54">
        <v>485843.59</v>
      </c>
      <c r="X152" s="55">
        <v>0</v>
      </c>
      <c r="Y152" s="11"/>
      <c r="Z152" s="10"/>
      <c r="AA152" s="10"/>
      <c r="AB152" s="10"/>
      <c r="AC152" s="10"/>
      <c r="AD152" s="10"/>
      <c r="AE152" s="10"/>
    </row>
    <row r="153" spans="1:31" ht="168.75" x14ac:dyDescent="0.3">
      <c r="A153" s="8"/>
      <c r="B153" s="14"/>
      <c r="C153" s="14"/>
      <c r="D153" s="14"/>
      <c r="E153" s="12"/>
      <c r="F153" s="108">
        <v>300</v>
      </c>
      <c r="G153" s="109"/>
      <c r="H153" s="109"/>
      <c r="I153" s="110"/>
      <c r="J153" s="42"/>
      <c r="K153" s="47" t="s">
        <v>24</v>
      </c>
      <c r="L153" s="48" t="s">
        <v>61</v>
      </c>
      <c r="M153" s="49" t="s">
        <v>16</v>
      </c>
      <c r="N153" s="49" t="s">
        <v>46</v>
      </c>
      <c r="O153" s="49" t="s">
        <v>4</v>
      </c>
      <c r="P153" s="50">
        <v>100</v>
      </c>
      <c r="Q153" s="51"/>
      <c r="R153" s="52">
        <f>R154</f>
        <v>289733.87</v>
      </c>
      <c r="S153" s="51"/>
      <c r="T153" s="53">
        <v>0</v>
      </c>
      <c r="U153" s="54">
        <v>0</v>
      </c>
      <c r="V153" s="54">
        <v>0</v>
      </c>
      <c r="W153" s="54">
        <v>0</v>
      </c>
      <c r="X153" s="55">
        <v>0</v>
      </c>
      <c r="Y153" s="11"/>
      <c r="Z153" s="10"/>
      <c r="AA153" s="10"/>
      <c r="AB153" s="10"/>
      <c r="AC153" s="10"/>
      <c r="AD153" s="10"/>
      <c r="AE153" s="10"/>
    </row>
    <row r="154" spans="1:31" ht="37.5" x14ac:dyDescent="0.3">
      <c r="A154" s="8"/>
      <c r="B154" s="14"/>
      <c r="C154" s="20"/>
      <c r="D154" s="20"/>
      <c r="E154" s="20"/>
      <c r="F154" s="19"/>
      <c r="G154" s="115">
        <v>360</v>
      </c>
      <c r="H154" s="115"/>
      <c r="I154" s="116"/>
      <c r="J154" s="41"/>
      <c r="K154" s="56" t="s">
        <v>41</v>
      </c>
      <c r="L154" s="57" t="s">
        <v>61</v>
      </c>
      <c r="M154" s="58" t="s">
        <v>16</v>
      </c>
      <c r="N154" s="58" t="s">
        <v>46</v>
      </c>
      <c r="O154" s="58" t="s">
        <v>4</v>
      </c>
      <c r="P154" s="59" t="s">
        <v>40</v>
      </c>
      <c r="Q154" s="51"/>
      <c r="R154" s="60">
        <v>289733.87</v>
      </c>
      <c r="S154" s="51"/>
      <c r="T154" s="61">
        <v>0</v>
      </c>
      <c r="U154" s="62">
        <v>0</v>
      </c>
      <c r="V154" s="62">
        <v>0</v>
      </c>
      <c r="W154" s="62">
        <v>0</v>
      </c>
      <c r="X154" s="63">
        <v>0</v>
      </c>
      <c r="Y154" s="11"/>
      <c r="Z154" s="10"/>
      <c r="AA154" s="10"/>
      <c r="AB154" s="10"/>
      <c r="AC154" s="10"/>
      <c r="AD154" s="10"/>
      <c r="AE154" s="10"/>
    </row>
    <row r="155" spans="1:31" ht="75" x14ac:dyDescent="0.3">
      <c r="A155" s="8"/>
      <c r="B155" s="15"/>
      <c r="C155" s="103" t="s">
        <v>243</v>
      </c>
      <c r="D155" s="103"/>
      <c r="E155" s="103"/>
      <c r="F155" s="103"/>
      <c r="G155" s="104"/>
      <c r="H155" s="104"/>
      <c r="I155" s="105"/>
      <c r="J155" s="42"/>
      <c r="K155" s="64" t="s">
        <v>10</v>
      </c>
      <c r="L155" s="65" t="s">
        <v>61</v>
      </c>
      <c r="M155" s="66" t="s">
        <v>16</v>
      </c>
      <c r="N155" s="66" t="s">
        <v>46</v>
      </c>
      <c r="O155" s="66" t="s">
        <v>4</v>
      </c>
      <c r="P155" s="67">
        <v>200</v>
      </c>
      <c r="Q155" s="51"/>
      <c r="R155" s="68">
        <f>R156</f>
        <v>302266.13</v>
      </c>
      <c r="S155" s="51"/>
      <c r="T155" s="69">
        <v>0</v>
      </c>
      <c r="U155" s="70">
        <v>200000</v>
      </c>
      <c r="V155" s="70">
        <v>0</v>
      </c>
      <c r="W155" s="70">
        <v>0</v>
      </c>
      <c r="X155" s="71">
        <v>0</v>
      </c>
      <c r="Y155" s="11"/>
      <c r="Z155" s="10"/>
      <c r="AA155" s="10"/>
      <c r="AB155" s="10"/>
      <c r="AC155" s="10"/>
      <c r="AD155" s="10"/>
      <c r="AE155" s="10"/>
    </row>
    <row r="156" spans="1:31" ht="75" x14ac:dyDescent="0.3">
      <c r="A156" s="7"/>
      <c r="B156" s="102" t="s">
        <v>241</v>
      </c>
      <c r="C156" s="102"/>
      <c r="D156" s="102"/>
      <c r="E156" s="103"/>
      <c r="F156" s="103"/>
      <c r="G156" s="103"/>
      <c r="H156" s="103"/>
      <c r="I156" s="106"/>
      <c r="J156" s="40"/>
      <c r="K156" s="56" t="s">
        <v>8</v>
      </c>
      <c r="L156" s="57" t="s">
        <v>61</v>
      </c>
      <c r="M156" s="58" t="s">
        <v>16</v>
      </c>
      <c r="N156" s="58" t="s">
        <v>46</v>
      </c>
      <c r="O156" s="58" t="s">
        <v>4</v>
      </c>
      <c r="P156" s="59" t="s">
        <v>3</v>
      </c>
      <c r="Q156" s="51"/>
      <c r="R156" s="60">
        <v>302266.13</v>
      </c>
      <c r="S156" s="51"/>
      <c r="T156" s="61">
        <v>0</v>
      </c>
      <c r="U156" s="62">
        <v>200000</v>
      </c>
      <c r="V156" s="62">
        <v>0</v>
      </c>
      <c r="W156" s="62">
        <v>0</v>
      </c>
      <c r="X156" s="63">
        <v>0</v>
      </c>
      <c r="Y156" s="11"/>
      <c r="Z156" s="10"/>
      <c r="AA156" s="10"/>
      <c r="AB156" s="10"/>
      <c r="AC156" s="10"/>
      <c r="AD156" s="10"/>
      <c r="AE156" s="10"/>
    </row>
    <row r="157" spans="1:31" ht="37.5" x14ac:dyDescent="0.3">
      <c r="A157" s="8"/>
      <c r="B157" s="9"/>
      <c r="C157" s="9"/>
      <c r="D157" s="16"/>
      <c r="E157" s="102" t="s">
        <v>239</v>
      </c>
      <c r="F157" s="103"/>
      <c r="G157" s="103"/>
      <c r="H157" s="103"/>
      <c r="I157" s="106"/>
      <c r="J157" s="40"/>
      <c r="K157" s="64" t="s">
        <v>63</v>
      </c>
      <c r="L157" s="65" t="s">
        <v>61</v>
      </c>
      <c r="M157" s="66" t="s">
        <v>16</v>
      </c>
      <c r="N157" s="66" t="s">
        <v>46</v>
      </c>
      <c r="O157" s="66" t="s">
        <v>4</v>
      </c>
      <c r="P157" s="67">
        <v>300</v>
      </c>
      <c r="Q157" s="51"/>
      <c r="R157" s="68">
        <f>R158</f>
        <v>1108000</v>
      </c>
      <c r="S157" s="51"/>
      <c r="T157" s="69">
        <v>0</v>
      </c>
      <c r="U157" s="70">
        <v>485843.59</v>
      </c>
      <c r="V157" s="70">
        <v>0</v>
      </c>
      <c r="W157" s="70">
        <v>485843.59</v>
      </c>
      <c r="X157" s="71">
        <v>0</v>
      </c>
      <c r="Y157" s="11"/>
      <c r="Z157" s="10"/>
      <c r="AA157" s="10"/>
      <c r="AB157" s="10"/>
      <c r="AC157" s="10"/>
      <c r="AD157" s="10"/>
      <c r="AE157" s="10"/>
    </row>
    <row r="158" spans="1:31" ht="18.75" x14ac:dyDescent="0.3">
      <c r="A158" s="8"/>
      <c r="B158" s="14"/>
      <c r="C158" s="14"/>
      <c r="D158" s="14"/>
      <c r="E158" s="16"/>
      <c r="F158" s="108">
        <v>200</v>
      </c>
      <c r="G158" s="113"/>
      <c r="H158" s="113"/>
      <c r="I158" s="114"/>
      <c r="J158" s="40"/>
      <c r="K158" s="56" t="s">
        <v>247</v>
      </c>
      <c r="L158" s="57" t="s">
        <v>61</v>
      </c>
      <c r="M158" s="58" t="s">
        <v>16</v>
      </c>
      <c r="N158" s="58" t="s">
        <v>46</v>
      </c>
      <c r="O158" s="58" t="s">
        <v>4</v>
      </c>
      <c r="P158" s="59" t="s">
        <v>246</v>
      </c>
      <c r="Q158" s="51"/>
      <c r="R158" s="60">
        <v>1108000</v>
      </c>
      <c r="S158" s="51"/>
      <c r="T158" s="61">
        <v>0</v>
      </c>
      <c r="U158" s="62">
        <v>485843.59</v>
      </c>
      <c r="V158" s="62">
        <v>0</v>
      </c>
      <c r="W158" s="62">
        <v>485843.59</v>
      </c>
      <c r="X158" s="63">
        <v>0</v>
      </c>
      <c r="Y158" s="11"/>
      <c r="Z158" s="10"/>
      <c r="AA158" s="10"/>
      <c r="AB158" s="10"/>
      <c r="AC158" s="10"/>
      <c r="AD158" s="10"/>
      <c r="AE158" s="10"/>
    </row>
    <row r="159" spans="1:31" ht="56.25" x14ac:dyDescent="0.3">
      <c r="A159" s="8"/>
      <c r="B159" s="14"/>
      <c r="C159" s="20"/>
      <c r="D159" s="20"/>
      <c r="E159" s="20"/>
      <c r="F159" s="19"/>
      <c r="G159" s="115">
        <v>240</v>
      </c>
      <c r="H159" s="115"/>
      <c r="I159" s="116"/>
      <c r="J159" s="41"/>
      <c r="K159" s="64" t="s">
        <v>242</v>
      </c>
      <c r="L159" s="65" t="s">
        <v>61</v>
      </c>
      <c r="M159" s="66" t="s">
        <v>144</v>
      </c>
      <c r="N159" s="66" t="s">
        <v>2</v>
      </c>
      <c r="O159" s="66" t="s">
        <v>1</v>
      </c>
      <c r="P159" s="67" t="s">
        <v>9</v>
      </c>
      <c r="Q159" s="51"/>
      <c r="R159" s="68">
        <f>R160</f>
        <v>1350000</v>
      </c>
      <c r="S159" s="51"/>
      <c r="T159" s="69">
        <v>0</v>
      </c>
      <c r="U159" s="70">
        <v>0</v>
      </c>
      <c r="V159" s="70">
        <v>0</v>
      </c>
      <c r="W159" s="70">
        <v>0</v>
      </c>
      <c r="X159" s="71">
        <v>0</v>
      </c>
      <c r="Y159" s="11"/>
      <c r="Z159" s="10"/>
      <c r="AA159" s="10"/>
      <c r="AB159" s="10"/>
      <c r="AC159" s="10"/>
      <c r="AD159" s="10"/>
      <c r="AE159" s="10"/>
    </row>
    <row r="160" spans="1:31" ht="56.25" x14ac:dyDescent="0.3">
      <c r="A160" s="8"/>
      <c r="B160" s="15"/>
      <c r="C160" s="103" t="s">
        <v>237</v>
      </c>
      <c r="D160" s="103"/>
      <c r="E160" s="103"/>
      <c r="F160" s="103"/>
      <c r="G160" s="104"/>
      <c r="H160" s="104"/>
      <c r="I160" s="105"/>
      <c r="J160" s="42"/>
      <c r="K160" s="47" t="s">
        <v>240</v>
      </c>
      <c r="L160" s="48" t="s">
        <v>61</v>
      </c>
      <c r="M160" s="49" t="s">
        <v>144</v>
      </c>
      <c r="N160" s="49" t="s">
        <v>5</v>
      </c>
      <c r="O160" s="49" t="s">
        <v>1</v>
      </c>
      <c r="P160" s="50" t="s">
        <v>9</v>
      </c>
      <c r="Q160" s="51"/>
      <c r="R160" s="52">
        <f>R161</f>
        <v>1350000</v>
      </c>
      <c r="S160" s="51"/>
      <c r="T160" s="53">
        <v>0</v>
      </c>
      <c r="U160" s="54">
        <v>0</v>
      </c>
      <c r="V160" s="54">
        <v>0</v>
      </c>
      <c r="W160" s="54">
        <v>0</v>
      </c>
      <c r="X160" s="55">
        <v>0</v>
      </c>
      <c r="Y160" s="11"/>
      <c r="Z160" s="10"/>
      <c r="AA160" s="10"/>
      <c r="AB160" s="10"/>
      <c r="AC160" s="10"/>
      <c r="AD160" s="10"/>
      <c r="AE160" s="10"/>
    </row>
    <row r="161" spans="1:31" ht="93.75" x14ac:dyDescent="0.3">
      <c r="A161" s="7"/>
      <c r="B161" s="102" t="s">
        <v>236</v>
      </c>
      <c r="C161" s="102"/>
      <c r="D161" s="102"/>
      <c r="E161" s="103"/>
      <c r="F161" s="103"/>
      <c r="G161" s="103"/>
      <c r="H161" s="103"/>
      <c r="I161" s="106"/>
      <c r="J161" s="40"/>
      <c r="K161" s="47" t="s">
        <v>238</v>
      </c>
      <c r="L161" s="48" t="s">
        <v>61</v>
      </c>
      <c r="M161" s="49" t="s">
        <v>144</v>
      </c>
      <c r="N161" s="49" t="s">
        <v>5</v>
      </c>
      <c r="O161" s="49" t="s">
        <v>4</v>
      </c>
      <c r="P161" s="50" t="s">
        <v>9</v>
      </c>
      <c r="Q161" s="51"/>
      <c r="R161" s="52">
        <f>R162</f>
        <v>1350000</v>
      </c>
      <c r="S161" s="51"/>
      <c r="T161" s="53">
        <v>0</v>
      </c>
      <c r="U161" s="54">
        <v>0</v>
      </c>
      <c r="V161" s="54">
        <v>0</v>
      </c>
      <c r="W161" s="54">
        <v>0</v>
      </c>
      <c r="X161" s="55">
        <v>0</v>
      </c>
      <c r="Y161" s="11"/>
      <c r="Z161" s="10"/>
      <c r="AA161" s="10"/>
      <c r="AB161" s="10"/>
      <c r="AC161" s="10"/>
      <c r="AD161" s="10"/>
      <c r="AE161" s="10"/>
    </row>
    <row r="162" spans="1:31" ht="75" x14ac:dyDescent="0.3">
      <c r="A162" s="8"/>
      <c r="B162" s="9"/>
      <c r="C162" s="9"/>
      <c r="D162" s="16"/>
      <c r="E162" s="102" t="s">
        <v>235</v>
      </c>
      <c r="F162" s="103"/>
      <c r="G162" s="103"/>
      <c r="H162" s="103"/>
      <c r="I162" s="106"/>
      <c r="J162" s="40"/>
      <c r="K162" s="47" t="s">
        <v>10</v>
      </c>
      <c r="L162" s="48" t="s">
        <v>61</v>
      </c>
      <c r="M162" s="49" t="s">
        <v>144</v>
      </c>
      <c r="N162" s="49" t="s">
        <v>5</v>
      </c>
      <c r="O162" s="49" t="s">
        <v>4</v>
      </c>
      <c r="P162" s="50">
        <v>200</v>
      </c>
      <c r="Q162" s="51"/>
      <c r="R162" s="52">
        <f>R163</f>
        <v>1350000</v>
      </c>
      <c r="S162" s="51"/>
      <c r="T162" s="53">
        <v>0</v>
      </c>
      <c r="U162" s="54">
        <v>0</v>
      </c>
      <c r="V162" s="54">
        <v>0</v>
      </c>
      <c r="W162" s="54">
        <v>0</v>
      </c>
      <c r="X162" s="55">
        <v>0</v>
      </c>
      <c r="Y162" s="34"/>
      <c r="Z162" s="10"/>
      <c r="AA162" s="10"/>
      <c r="AB162" s="10"/>
      <c r="AC162" s="10"/>
      <c r="AD162" s="10"/>
      <c r="AE162" s="10"/>
    </row>
    <row r="163" spans="1:31" ht="75" x14ac:dyDescent="0.3">
      <c r="A163" s="8"/>
      <c r="B163" s="14"/>
      <c r="C163" s="14"/>
      <c r="D163" s="14"/>
      <c r="E163" s="16"/>
      <c r="F163" s="108">
        <v>100</v>
      </c>
      <c r="G163" s="113"/>
      <c r="H163" s="113"/>
      <c r="I163" s="114"/>
      <c r="J163" s="40"/>
      <c r="K163" s="56" t="s">
        <v>8</v>
      </c>
      <c r="L163" s="57" t="s">
        <v>61</v>
      </c>
      <c r="M163" s="58" t="s">
        <v>144</v>
      </c>
      <c r="N163" s="58" t="s">
        <v>5</v>
      </c>
      <c r="O163" s="58" t="s">
        <v>4</v>
      </c>
      <c r="P163" s="59" t="s">
        <v>3</v>
      </c>
      <c r="Q163" s="51"/>
      <c r="R163" s="60">
        <v>1350000</v>
      </c>
      <c r="S163" s="51"/>
      <c r="T163" s="61">
        <v>0</v>
      </c>
      <c r="U163" s="62">
        <v>0</v>
      </c>
      <c r="V163" s="62">
        <v>0</v>
      </c>
      <c r="W163" s="62">
        <v>0</v>
      </c>
      <c r="X163" s="63">
        <v>0</v>
      </c>
      <c r="Y163" s="11"/>
      <c r="Z163" s="36"/>
      <c r="AA163" s="36"/>
      <c r="AB163" s="36"/>
      <c r="AC163" s="36"/>
      <c r="AD163" s="36"/>
      <c r="AE163" s="37"/>
    </row>
    <row r="164" spans="1:31" ht="56.25" x14ac:dyDescent="0.3">
      <c r="A164" s="8"/>
      <c r="B164" s="14"/>
      <c r="C164" s="14"/>
      <c r="D164" s="14"/>
      <c r="E164" s="14"/>
      <c r="F164" s="19"/>
      <c r="G164" s="115">
        <v>120</v>
      </c>
      <c r="H164" s="115"/>
      <c r="I164" s="116"/>
      <c r="J164" s="41"/>
      <c r="K164" s="64" t="s">
        <v>76</v>
      </c>
      <c r="L164" s="65" t="s">
        <v>61</v>
      </c>
      <c r="M164" s="66" t="s">
        <v>71</v>
      </c>
      <c r="N164" s="66" t="s">
        <v>2</v>
      </c>
      <c r="O164" s="66" t="s">
        <v>1</v>
      </c>
      <c r="P164" s="67" t="s">
        <v>9</v>
      </c>
      <c r="Q164" s="51"/>
      <c r="R164" s="68">
        <f>R165+R182+R186+R193</f>
        <v>112465180.05999999</v>
      </c>
      <c r="S164" s="51"/>
      <c r="T164" s="69">
        <v>0</v>
      </c>
      <c r="U164" s="70">
        <v>116367025.48999999</v>
      </c>
      <c r="V164" s="70">
        <v>0</v>
      </c>
      <c r="W164" s="70">
        <v>116050081.86</v>
      </c>
      <c r="X164" s="71">
        <v>0</v>
      </c>
      <c r="Y164" s="35"/>
      <c r="Z164" s="10"/>
      <c r="AA164" s="10"/>
      <c r="AB164" s="10"/>
      <c r="AC164" s="10"/>
      <c r="AD164" s="10"/>
      <c r="AE164" s="10"/>
    </row>
    <row r="165" spans="1:31" ht="112.5" x14ac:dyDescent="0.3">
      <c r="A165" s="8"/>
      <c r="B165" s="14"/>
      <c r="C165" s="14"/>
      <c r="D165" s="14"/>
      <c r="E165" s="12"/>
      <c r="F165" s="108">
        <v>200</v>
      </c>
      <c r="G165" s="109"/>
      <c r="H165" s="109"/>
      <c r="I165" s="110"/>
      <c r="J165" s="42"/>
      <c r="K165" s="47" t="s">
        <v>75</v>
      </c>
      <c r="L165" s="48" t="s">
        <v>61</v>
      </c>
      <c r="M165" s="49" t="s">
        <v>71</v>
      </c>
      <c r="N165" s="49" t="s">
        <v>5</v>
      </c>
      <c r="O165" s="49" t="s">
        <v>1</v>
      </c>
      <c r="P165" s="50" t="s">
        <v>9</v>
      </c>
      <c r="Q165" s="51"/>
      <c r="R165" s="52">
        <f>R166+R173</f>
        <v>111198088.39999999</v>
      </c>
      <c r="S165" s="51"/>
      <c r="T165" s="53">
        <v>0</v>
      </c>
      <c r="U165" s="54">
        <v>116137025.48999999</v>
      </c>
      <c r="V165" s="54">
        <v>0</v>
      </c>
      <c r="W165" s="54">
        <v>115820081.86</v>
      </c>
      <c r="X165" s="55">
        <v>0</v>
      </c>
      <c r="Y165" s="11"/>
      <c r="Z165" s="10"/>
      <c r="AA165" s="10"/>
      <c r="AB165" s="10"/>
      <c r="AC165" s="10"/>
      <c r="AD165" s="10"/>
      <c r="AE165" s="10"/>
    </row>
    <row r="166" spans="1:31" ht="75" x14ac:dyDescent="0.3">
      <c r="A166" s="8"/>
      <c r="B166" s="14"/>
      <c r="C166" s="14"/>
      <c r="D166" s="14"/>
      <c r="E166" s="14"/>
      <c r="F166" s="19"/>
      <c r="G166" s="115">
        <v>240</v>
      </c>
      <c r="H166" s="115"/>
      <c r="I166" s="116"/>
      <c r="J166" s="41"/>
      <c r="K166" s="47" t="s">
        <v>27</v>
      </c>
      <c r="L166" s="48" t="s">
        <v>61</v>
      </c>
      <c r="M166" s="49" t="s">
        <v>71</v>
      </c>
      <c r="N166" s="49" t="s">
        <v>5</v>
      </c>
      <c r="O166" s="49" t="s">
        <v>26</v>
      </c>
      <c r="P166" s="50" t="s">
        <v>9</v>
      </c>
      <c r="Q166" s="51"/>
      <c r="R166" s="52">
        <v>2474321.13</v>
      </c>
      <c r="S166" s="51"/>
      <c r="T166" s="53">
        <v>0</v>
      </c>
      <c r="U166" s="54">
        <v>2330415.2599999998</v>
      </c>
      <c r="V166" s="54">
        <v>0</v>
      </c>
      <c r="W166" s="54">
        <v>2427569.08</v>
      </c>
      <c r="X166" s="55">
        <v>0</v>
      </c>
      <c r="Y166" s="11"/>
      <c r="Z166" s="10"/>
      <c r="AA166" s="10"/>
      <c r="AB166" s="10"/>
      <c r="AC166" s="10"/>
      <c r="AD166" s="10"/>
      <c r="AE166" s="10"/>
    </row>
    <row r="167" spans="1:31" ht="168.75" x14ac:dyDescent="0.3">
      <c r="A167" s="8"/>
      <c r="B167" s="14"/>
      <c r="C167" s="14"/>
      <c r="D167" s="14"/>
      <c r="E167" s="12"/>
      <c r="F167" s="108">
        <v>800</v>
      </c>
      <c r="G167" s="109"/>
      <c r="H167" s="109"/>
      <c r="I167" s="110"/>
      <c r="J167" s="42"/>
      <c r="K167" s="47" t="s">
        <v>24</v>
      </c>
      <c r="L167" s="48" t="s">
        <v>61</v>
      </c>
      <c r="M167" s="49" t="s">
        <v>71</v>
      </c>
      <c r="N167" s="49" t="s">
        <v>5</v>
      </c>
      <c r="O167" s="49" t="s">
        <v>26</v>
      </c>
      <c r="P167" s="50">
        <v>100</v>
      </c>
      <c r="Q167" s="51"/>
      <c r="R167" s="52">
        <f>R168</f>
        <v>2418984.79</v>
      </c>
      <c r="S167" s="51"/>
      <c r="T167" s="53">
        <v>0</v>
      </c>
      <c r="U167" s="54">
        <v>2299415.2599999998</v>
      </c>
      <c r="V167" s="54">
        <v>0</v>
      </c>
      <c r="W167" s="54">
        <v>2396569.08</v>
      </c>
      <c r="X167" s="55">
        <v>0</v>
      </c>
      <c r="Y167" s="11"/>
      <c r="Z167" s="10"/>
      <c r="AA167" s="10"/>
      <c r="AB167" s="10"/>
      <c r="AC167" s="10"/>
      <c r="AD167" s="10"/>
      <c r="AE167" s="10"/>
    </row>
    <row r="168" spans="1:31" ht="56.25" x14ac:dyDescent="0.3">
      <c r="A168" s="8"/>
      <c r="B168" s="14"/>
      <c r="C168" s="14"/>
      <c r="D168" s="14"/>
      <c r="E168" s="20"/>
      <c r="F168" s="19"/>
      <c r="G168" s="115">
        <v>850</v>
      </c>
      <c r="H168" s="115"/>
      <c r="I168" s="116"/>
      <c r="J168" s="41"/>
      <c r="K168" s="56" t="s">
        <v>23</v>
      </c>
      <c r="L168" s="57" t="s">
        <v>61</v>
      </c>
      <c r="M168" s="58" t="s">
        <v>71</v>
      </c>
      <c r="N168" s="58" t="s">
        <v>5</v>
      </c>
      <c r="O168" s="58" t="s">
        <v>26</v>
      </c>
      <c r="P168" s="59" t="s">
        <v>22</v>
      </c>
      <c r="Q168" s="51"/>
      <c r="R168" s="60">
        <v>2418984.79</v>
      </c>
      <c r="S168" s="51"/>
      <c r="T168" s="61">
        <v>0</v>
      </c>
      <c r="U168" s="62">
        <v>2299415.2599999998</v>
      </c>
      <c r="V168" s="62">
        <v>0</v>
      </c>
      <c r="W168" s="62">
        <v>2396569.08</v>
      </c>
      <c r="X168" s="63">
        <v>0</v>
      </c>
      <c r="Y168" s="11"/>
      <c r="Z168" s="10"/>
      <c r="AA168" s="10"/>
      <c r="AB168" s="10"/>
      <c r="AC168" s="10"/>
      <c r="AD168" s="10"/>
      <c r="AE168" s="10"/>
    </row>
    <row r="169" spans="1:31" ht="75" x14ac:dyDescent="0.3">
      <c r="A169" s="8"/>
      <c r="B169" s="14"/>
      <c r="C169" s="14"/>
      <c r="D169" s="12"/>
      <c r="E169" s="102" t="s">
        <v>234</v>
      </c>
      <c r="F169" s="103"/>
      <c r="G169" s="104"/>
      <c r="H169" s="104"/>
      <c r="I169" s="105"/>
      <c r="J169" s="42"/>
      <c r="K169" s="64" t="s">
        <v>10</v>
      </c>
      <c r="L169" s="65" t="s">
        <v>61</v>
      </c>
      <c r="M169" s="66" t="s">
        <v>71</v>
      </c>
      <c r="N169" s="66" t="s">
        <v>5</v>
      </c>
      <c r="O169" s="66" t="s">
        <v>26</v>
      </c>
      <c r="P169" s="67">
        <v>200</v>
      </c>
      <c r="Q169" s="51"/>
      <c r="R169" s="68">
        <f>R170</f>
        <v>54336.34</v>
      </c>
      <c r="S169" s="51"/>
      <c r="T169" s="69">
        <v>0</v>
      </c>
      <c r="U169" s="70">
        <v>30000</v>
      </c>
      <c r="V169" s="70">
        <v>0</v>
      </c>
      <c r="W169" s="70">
        <v>30000</v>
      </c>
      <c r="X169" s="71">
        <v>0</v>
      </c>
      <c r="Y169" s="11"/>
      <c r="Z169" s="10"/>
      <c r="AA169" s="10"/>
      <c r="AB169" s="10"/>
      <c r="AC169" s="10"/>
      <c r="AD169" s="10"/>
      <c r="AE169" s="10"/>
    </row>
    <row r="170" spans="1:31" ht="75" x14ac:dyDescent="0.3">
      <c r="A170" s="8"/>
      <c r="B170" s="14"/>
      <c r="C170" s="14"/>
      <c r="D170" s="14"/>
      <c r="E170" s="16"/>
      <c r="F170" s="108">
        <v>100</v>
      </c>
      <c r="G170" s="113"/>
      <c r="H170" s="113"/>
      <c r="I170" s="114"/>
      <c r="J170" s="40"/>
      <c r="K170" s="56" t="s">
        <v>8</v>
      </c>
      <c r="L170" s="57" t="s">
        <v>61</v>
      </c>
      <c r="M170" s="58" t="s">
        <v>71</v>
      </c>
      <c r="N170" s="58" t="s">
        <v>5</v>
      </c>
      <c r="O170" s="58" t="s">
        <v>26</v>
      </c>
      <c r="P170" s="59" t="s">
        <v>3</v>
      </c>
      <c r="Q170" s="51"/>
      <c r="R170" s="60">
        <v>54336.34</v>
      </c>
      <c r="S170" s="51"/>
      <c r="T170" s="61">
        <v>0</v>
      </c>
      <c r="U170" s="62">
        <v>30000</v>
      </c>
      <c r="V170" s="62">
        <v>0</v>
      </c>
      <c r="W170" s="62">
        <v>30000</v>
      </c>
      <c r="X170" s="63">
        <v>0</v>
      </c>
      <c r="Y170" s="11"/>
      <c r="Z170" s="10"/>
      <c r="AA170" s="10"/>
      <c r="AB170" s="10"/>
      <c r="AC170" s="10"/>
      <c r="AD170" s="10"/>
      <c r="AE170" s="10"/>
    </row>
    <row r="171" spans="1:31" ht="18.75" x14ac:dyDescent="0.3">
      <c r="A171" s="8"/>
      <c r="B171" s="14"/>
      <c r="C171" s="14"/>
      <c r="D171" s="14"/>
      <c r="E171" s="14"/>
      <c r="F171" s="19"/>
      <c r="G171" s="115">
        <v>110</v>
      </c>
      <c r="H171" s="115"/>
      <c r="I171" s="116"/>
      <c r="J171" s="41"/>
      <c r="K171" s="64" t="s">
        <v>21</v>
      </c>
      <c r="L171" s="65" t="s">
        <v>61</v>
      </c>
      <c r="M171" s="66" t="s">
        <v>71</v>
      </c>
      <c r="N171" s="66" t="s">
        <v>5</v>
      </c>
      <c r="O171" s="66" t="s">
        <v>26</v>
      </c>
      <c r="P171" s="67">
        <v>800</v>
      </c>
      <c r="Q171" s="51"/>
      <c r="R171" s="68">
        <f>R172</f>
        <v>1000</v>
      </c>
      <c r="S171" s="51"/>
      <c r="T171" s="69">
        <v>0</v>
      </c>
      <c r="U171" s="70">
        <v>1000</v>
      </c>
      <c r="V171" s="70">
        <v>0</v>
      </c>
      <c r="W171" s="70">
        <v>1000</v>
      </c>
      <c r="X171" s="71">
        <v>0</v>
      </c>
      <c r="Y171" s="11"/>
      <c r="Z171" s="10"/>
      <c r="AA171" s="10"/>
      <c r="AB171" s="10"/>
      <c r="AC171" s="10"/>
      <c r="AD171" s="10"/>
      <c r="AE171" s="10"/>
    </row>
    <row r="172" spans="1:31" ht="37.5" x14ac:dyDescent="0.3">
      <c r="A172" s="8"/>
      <c r="B172" s="14"/>
      <c r="C172" s="14"/>
      <c r="D172" s="14"/>
      <c r="E172" s="12"/>
      <c r="F172" s="108">
        <v>200</v>
      </c>
      <c r="G172" s="109"/>
      <c r="H172" s="109"/>
      <c r="I172" s="110"/>
      <c r="J172" s="42"/>
      <c r="K172" s="56" t="s">
        <v>44</v>
      </c>
      <c r="L172" s="57" t="s">
        <v>61</v>
      </c>
      <c r="M172" s="58" t="s">
        <v>71</v>
      </c>
      <c r="N172" s="58" t="s">
        <v>5</v>
      </c>
      <c r="O172" s="58" t="s">
        <v>26</v>
      </c>
      <c r="P172" s="59" t="s">
        <v>43</v>
      </c>
      <c r="Q172" s="51"/>
      <c r="R172" s="60">
        <v>1000</v>
      </c>
      <c r="S172" s="51"/>
      <c r="T172" s="61">
        <v>0</v>
      </c>
      <c r="U172" s="62">
        <v>1000</v>
      </c>
      <c r="V172" s="62">
        <v>0</v>
      </c>
      <c r="W172" s="62">
        <v>1000</v>
      </c>
      <c r="X172" s="63">
        <v>0</v>
      </c>
      <c r="Y172" s="11"/>
      <c r="Z172" s="10"/>
      <c r="AA172" s="10"/>
      <c r="AB172" s="10"/>
      <c r="AC172" s="10"/>
      <c r="AD172" s="10"/>
      <c r="AE172" s="10"/>
    </row>
    <row r="173" spans="1:31" ht="150" x14ac:dyDescent="0.3">
      <c r="A173" s="8"/>
      <c r="B173" s="14"/>
      <c r="C173" s="14"/>
      <c r="D173" s="14"/>
      <c r="E173" s="14"/>
      <c r="F173" s="19"/>
      <c r="G173" s="115">
        <v>240</v>
      </c>
      <c r="H173" s="115"/>
      <c r="I173" s="116"/>
      <c r="J173" s="41"/>
      <c r="K173" s="64" t="s">
        <v>74</v>
      </c>
      <c r="L173" s="65" t="s">
        <v>61</v>
      </c>
      <c r="M173" s="66" t="s">
        <v>71</v>
      </c>
      <c r="N173" s="66" t="s">
        <v>5</v>
      </c>
      <c r="O173" s="66" t="s">
        <v>4</v>
      </c>
      <c r="P173" s="67" t="s">
        <v>9</v>
      </c>
      <c r="Q173" s="51"/>
      <c r="R173" s="68">
        <f>R174+R176+R178+R180</f>
        <v>108723767.27</v>
      </c>
      <c r="S173" s="51"/>
      <c r="T173" s="69">
        <v>0</v>
      </c>
      <c r="U173" s="70">
        <v>113806610.23</v>
      </c>
      <c r="V173" s="70">
        <v>0</v>
      </c>
      <c r="W173" s="70">
        <v>113392512.78</v>
      </c>
      <c r="X173" s="71">
        <v>0</v>
      </c>
      <c r="Y173" s="11"/>
      <c r="Z173" s="10"/>
      <c r="AA173" s="10"/>
      <c r="AB173" s="10"/>
      <c r="AC173" s="10"/>
      <c r="AD173" s="10"/>
      <c r="AE173" s="10"/>
    </row>
    <row r="174" spans="1:31" ht="168.75" x14ac:dyDescent="0.3">
      <c r="A174" s="8"/>
      <c r="B174" s="14"/>
      <c r="C174" s="14"/>
      <c r="D174" s="14"/>
      <c r="E174" s="12"/>
      <c r="F174" s="108">
        <v>600</v>
      </c>
      <c r="G174" s="109"/>
      <c r="H174" s="109"/>
      <c r="I174" s="110"/>
      <c r="J174" s="42"/>
      <c r="K174" s="47" t="s">
        <v>24</v>
      </c>
      <c r="L174" s="48" t="s">
        <v>61</v>
      </c>
      <c r="M174" s="49" t="s">
        <v>71</v>
      </c>
      <c r="N174" s="49" t="s">
        <v>5</v>
      </c>
      <c r="O174" s="49" t="s">
        <v>4</v>
      </c>
      <c r="P174" s="50">
        <v>100</v>
      </c>
      <c r="Q174" s="51"/>
      <c r="R174" s="52">
        <f>R175</f>
        <v>20318394.68</v>
      </c>
      <c r="S174" s="51"/>
      <c r="T174" s="53">
        <v>0</v>
      </c>
      <c r="U174" s="54">
        <v>25121617.890000001</v>
      </c>
      <c r="V174" s="54">
        <v>0</v>
      </c>
      <c r="W174" s="54">
        <v>26185263.5</v>
      </c>
      <c r="X174" s="55">
        <v>0</v>
      </c>
      <c r="Y174" s="11"/>
      <c r="Z174" s="10"/>
      <c r="AA174" s="10"/>
      <c r="AB174" s="10"/>
      <c r="AC174" s="10"/>
      <c r="AD174" s="10"/>
      <c r="AE174" s="10"/>
    </row>
    <row r="175" spans="1:31" ht="37.5" x14ac:dyDescent="0.3">
      <c r="A175" s="8"/>
      <c r="B175" s="14"/>
      <c r="C175" s="14"/>
      <c r="D175" s="14"/>
      <c r="E175" s="14"/>
      <c r="F175" s="19"/>
      <c r="G175" s="115">
        <v>610</v>
      </c>
      <c r="H175" s="115"/>
      <c r="I175" s="116"/>
      <c r="J175" s="41"/>
      <c r="K175" s="56" t="s">
        <v>41</v>
      </c>
      <c r="L175" s="57" t="s">
        <v>61</v>
      </c>
      <c r="M175" s="58" t="s">
        <v>71</v>
      </c>
      <c r="N175" s="58" t="s">
        <v>5</v>
      </c>
      <c r="O175" s="58" t="s">
        <v>4</v>
      </c>
      <c r="P175" s="59" t="s">
        <v>40</v>
      </c>
      <c r="Q175" s="51"/>
      <c r="R175" s="60">
        <v>20318394.68</v>
      </c>
      <c r="S175" s="51"/>
      <c r="T175" s="61">
        <v>0</v>
      </c>
      <c r="U175" s="62">
        <v>25121617.890000001</v>
      </c>
      <c r="V175" s="62">
        <v>0</v>
      </c>
      <c r="W175" s="62">
        <v>26185263.5</v>
      </c>
      <c r="X175" s="63">
        <v>0</v>
      </c>
      <c r="Y175" s="11"/>
      <c r="Z175" s="10"/>
      <c r="AA175" s="10"/>
      <c r="AB175" s="10"/>
      <c r="AC175" s="10"/>
      <c r="AD175" s="10"/>
      <c r="AE175" s="10"/>
    </row>
    <row r="176" spans="1:31" ht="75" x14ac:dyDescent="0.3">
      <c r="A176" s="8"/>
      <c r="B176" s="14"/>
      <c r="C176" s="14"/>
      <c r="D176" s="14"/>
      <c r="E176" s="12"/>
      <c r="F176" s="108">
        <v>800</v>
      </c>
      <c r="G176" s="109"/>
      <c r="H176" s="109"/>
      <c r="I176" s="110"/>
      <c r="J176" s="42"/>
      <c r="K176" s="64" t="s">
        <v>10</v>
      </c>
      <c r="L176" s="65" t="s">
        <v>61</v>
      </c>
      <c r="M176" s="66" t="s">
        <v>71</v>
      </c>
      <c r="N176" s="66" t="s">
        <v>5</v>
      </c>
      <c r="O176" s="66" t="s">
        <v>4</v>
      </c>
      <c r="P176" s="67">
        <v>200</v>
      </c>
      <c r="Q176" s="51"/>
      <c r="R176" s="68">
        <f>R177</f>
        <v>1957459.26</v>
      </c>
      <c r="S176" s="51"/>
      <c r="T176" s="69">
        <v>0</v>
      </c>
      <c r="U176" s="70">
        <v>329400</v>
      </c>
      <c r="V176" s="70">
        <v>0</v>
      </c>
      <c r="W176" s="70">
        <v>59400</v>
      </c>
      <c r="X176" s="71">
        <v>0</v>
      </c>
      <c r="Y176" s="11"/>
      <c r="Z176" s="10"/>
      <c r="AA176" s="10"/>
      <c r="AB176" s="10"/>
      <c r="AC176" s="10"/>
      <c r="AD176" s="10"/>
      <c r="AE176" s="10"/>
    </row>
    <row r="177" spans="1:31" ht="75" x14ac:dyDescent="0.3">
      <c r="A177" s="8"/>
      <c r="B177" s="20"/>
      <c r="C177" s="20"/>
      <c r="D177" s="20"/>
      <c r="E177" s="20"/>
      <c r="F177" s="19"/>
      <c r="G177" s="115">
        <v>850</v>
      </c>
      <c r="H177" s="115"/>
      <c r="I177" s="116"/>
      <c r="J177" s="41"/>
      <c r="K177" s="56" t="s">
        <v>8</v>
      </c>
      <c r="L177" s="57" t="s">
        <v>61</v>
      </c>
      <c r="M177" s="58" t="s">
        <v>71</v>
      </c>
      <c r="N177" s="58" t="s">
        <v>5</v>
      </c>
      <c r="O177" s="58" t="s">
        <v>4</v>
      </c>
      <c r="P177" s="59" t="s">
        <v>3</v>
      </c>
      <c r="Q177" s="51"/>
      <c r="R177" s="60">
        <v>1957459.26</v>
      </c>
      <c r="S177" s="51"/>
      <c r="T177" s="61">
        <v>0</v>
      </c>
      <c r="U177" s="62">
        <v>329400</v>
      </c>
      <c r="V177" s="62">
        <v>0</v>
      </c>
      <c r="W177" s="62">
        <v>59400</v>
      </c>
      <c r="X177" s="63">
        <v>0</v>
      </c>
      <c r="Y177" s="11"/>
      <c r="Z177" s="10"/>
      <c r="AA177" s="10"/>
      <c r="AB177" s="10"/>
      <c r="AC177" s="10"/>
      <c r="AD177" s="10"/>
      <c r="AE177" s="10"/>
    </row>
    <row r="178" spans="1:31" ht="75" x14ac:dyDescent="0.3">
      <c r="A178" s="7"/>
      <c r="B178" s="102" t="s">
        <v>233</v>
      </c>
      <c r="C178" s="102"/>
      <c r="D178" s="102"/>
      <c r="E178" s="103"/>
      <c r="F178" s="103"/>
      <c r="G178" s="104"/>
      <c r="H178" s="104"/>
      <c r="I178" s="105"/>
      <c r="J178" s="42"/>
      <c r="K178" s="64" t="s">
        <v>73</v>
      </c>
      <c r="L178" s="65" t="s">
        <v>61</v>
      </c>
      <c r="M178" s="66" t="s">
        <v>71</v>
      </c>
      <c r="N178" s="66" t="s">
        <v>5</v>
      </c>
      <c r="O178" s="66" t="s">
        <v>4</v>
      </c>
      <c r="P178" s="67">
        <v>600</v>
      </c>
      <c r="Q178" s="51"/>
      <c r="R178" s="68">
        <f>R179</f>
        <v>86428413.329999998</v>
      </c>
      <c r="S178" s="51"/>
      <c r="T178" s="69">
        <v>0</v>
      </c>
      <c r="U178" s="70">
        <v>88336092.340000004</v>
      </c>
      <c r="V178" s="70">
        <v>0</v>
      </c>
      <c r="W178" s="70">
        <v>87128349.280000001</v>
      </c>
      <c r="X178" s="71">
        <v>0</v>
      </c>
      <c r="Y178" s="11"/>
      <c r="Z178" s="10"/>
      <c r="AA178" s="10"/>
      <c r="AB178" s="10"/>
      <c r="AC178" s="10"/>
      <c r="AD178" s="10"/>
      <c r="AE178" s="10"/>
    </row>
    <row r="179" spans="1:31" ht="37.5" x14ac:dyDescent="0.3">
      <c r="A179" s="8"/>
      <c r="B179" s="9"/>
      <c r="C179" s="9"/>
      <c r="D179" s="16"/>
      <c r="E179" s="102" t="s">
        <v>231</v>
      </c>
      <c r="F179" s="103"/>
      <c r="G179" s="103"/>
      <c r="H179" s="103"/>
      <c r="I179" s="106"/>
      <c r="J179" s="40"/>
      <c r="K179" s="56" t="s">
        <v>72</v>
      </c>
      <c r="L179" s="57" t="s">
        <v>61</v>
      </c>
      <c r="M179" s="58" t="s">
        <v>71</v>
      </c>
      <c r="N179" s="58" t="s">
        <v>5</v>
      </c>
      <c r="O179" s="58" t="s">
        <v>4</v>
      </c>
      <c r="P179" s="59" t="s">
        <v>70</v>
      </c>
      <c r="Q179" s="51"/>
      <c r="R179" s="60">
        <v>86428413.329999998</v>
      </c>
      <c r="S179" s="51"/>
      <c r="T179" s="61">
        <v>0</v>
      </c>
      <c r="U179" s="62">
        <v>88336092.340000004</v>
      </c>
      <c r="V179" s="62">
        <v>0</v>
      </c>
      <c r="W179" s="62">
        <v>87128349.280000001</v>
      </c>
      <c r="X179" s="63">
        <v>0</v>
      </c>
      <c r="Y179" s="11"/>
      <c r="Z179" s="10"/>
      <c r="AA179" s="10"/>
      <c r="AB179" s="10"/>
      <c r="AC179" s="10"/>
      <c r="AD179" s="10"/>
      <c r="AE179" s="10"/>
    </row>
    <row r="180" spans="1:31" ht="18.75" x14ac:dyDescent="0.3">
      <c r="A180" s="8"/>
      <c r="B180" s="14"/>
      <c r="C180" s="14"/>
      <c r="D180" s="14"/>
      <c r="E180" s="16"/>
      <c r="F180" s="108">
        <v>600</v>
      </c>
      <c r="G180" s="113"/>
      <c r="H180" s="113"/>
      <c r="I180" s="114"/>
      <c r="J180" s="40"/>
      <c r="K180" s="64" t="s">
        <v>21</v>
      </c>
      <c r="L180" s="65" t="s">
        <v>61</v>
      </c>
      <c r="M180" s="66" t="s">
        <v>71</v>
      </c>
      <c r="N180" s="66" t="s">
        <v>5</v>
      </c>
      <c r="O180" s="66" t="s">
        <v>4</v>
      </c>
      <c r="P180" s="67">
        <v>800</v>
      </c>
      <c r="Q180" s="51"/>
      <c r="R180" s="68">
        <f>R181</f>
        <v>19500</v>
      </c>
      <c r="S180" s="51"/>
      <c r="T180" s="69">
        <v>0</v>
      </c>
      <c r="U180" s="70">
        <v>19500</v>
      </c>
      <c r="V180" s="70">
        <v>0</v>
      </c>
      <c r="W180" s="70">
        <v>19500</v>
      </c>
      <c r="X180" s="71">
        <v>0</v>
      </c>
      <c r="Y180" s="11"/>
      <c r="Z180" s="10"/>
      <c r="AA180" s="10"/>
      <c r="AB180" s="10"/>
      <c r="AC180" s="10"/>
      <c r="AD180" s="10"/>
      <c r="AE180" s="10"/>
    </row>
    <row r="181" spans="1:31" ht="37.5" x14ac:dyDescent="0.3">
      <c r="A181" s="8"/>
      <c r="B181" s="20"/>
      <c r="C181" s="20"/>
      <c r="D181" s="20"/>
      <c r="E181" s="20"/>
      <c r="F181" s="19"/>
      <c r="G181" s="115">
        <v>610</v>
      </c>
      <c r="H181" s="115"/>
      <c r="I181" s="116"/>
      <c r="J181" s="41"/>
      <c r="K181" s="56" t="s">
        <v>44</v>
      </c>
      <c r="L181" s="57" t="s">
        <v>61</v>
      </c>
      <c r="M181" s="58" t="s">
        <v>71</v>
      </c>
      <c r="N181" s="58" t="s">
        <v>5</v>
      </c>
      <c r="O181" s="58" t="s">
        <v>4</v>
      </c>
      <c r="P181" s="59" t="s">
        <v>43</v>
      </c>
      <c r="Q181" s="51"/>
      <c r="R181" s="60">
        <v>19500</v>
      </c>
      <c r="S181" s="51"/>
      <c r="T181" s="61">
        <v>0</v>
      </c>
      <c r="U181" s="62">
        <v>19500</v>
      </c>
      <c r="V181" s="62">
        <v>0</v>
      </c>
      <c r="W181" s="62">
        <v>19500</v>
      </c>
      <c r="X181" s="63">
        <v>0</v>
      </c>
      <c r="Y181" s="11"/>
      <c r="Z181" s="10"/>
      <c r="AA181" s="10"/>
      <c r="AB181" s="10"/>
      <c r="AC181" s="10"/>
      <c r="AD181" s="10"/>
      <c r="AE181" s="10"/>
    </row>
    <row r="182" spans="1:31" ht="18.75" x14ac:dyDescent="0.3">
      <c r="A182" s="7"/>
      <c r="B182" s="102" t="s">
        <v>228</v>
      </c>
      <c r="C182" s="102"/>
      <c r="D182" s="102"/>
      <c r="E182" s="103"/>
      <c r="F182" s="103"/>
      <c r="G182" s="104"/>
      <c r="H182" s="104"/>
      <c r="I182" s="105"/>
      <c r="J182" s="42"/>
      <c r="K182" s="64" t="s">
        <v>232</v>
      </c>
      <c r="L182" s="65" t="s">
        <v>61</v>
      </c>
      <c r="M182" s="66" t="s">
        <v>71</v>
      </c>
      <c r="N182" s="66" t="s">
        <v>229</v>
      </c>
      <c r="O182" s="66" t="s">
        <v>1</v>
      </c>
      <c r="P182" s="67" t="s">
        <v>9</v>
      </c>
      <c r="Q182" s="51"/>
      <c r="R182" s="68">
        <f>R183</f>
        <v>282864.45</v>
      </c>
      <c r="S182" s="51"/>
      <c r="T182" s="69">
        <v>0</v>
      </c>
      <c r="U182" s="70">
        <v>0</v>
      </c>
      <c r="V182" s="70">
        <v>0</v>
      </c>
      <c r="W182" s="70">
        <v>0</v>
      </c>
      <c r="X182" s="71">
        <v>0</v>
      </c>
      <c r="Y182" s="11"/>
      <c r="Z182" s="10"/>
      <c r="AA182" s="10"/>
      <c r="AB182" s="10"/>
      <c r="AC182" s="10"/>
      <c r="AD182" s="10"/>
      <c r="AE182" s="10"/>
    </row>
    <row r="183" spans="1:31" ht="56.25" x14ac:dyDescent="0.3">
      <c r="A183" s="8"/>
      <c r="B183" s="9"/>
      <c r="C183" s="9"/>
      <c r="D183" s="16"/>
      <c r="E183" s="102" t="s">
        <v>226</v>
      </c>
      <c r="F183" s="103"/>
      <c r="G183" s="103"/>
      <c r="H183" s="103"/>
      <c r="I183" s="106"/>
      <c r="J183" s="40"/>
      <c r="K183" s="47" t="s">
        <v>230</v>
      </c>
      <c r="L183" s="48" t="s">
        <v>61</v>
      </c>
      <c r="M183" s="49" t="s">
        <v>71</v>
      </c>
      <c r="N183" s="49" t="s">
        <v>229</v>
      </c>
      <c r="O183" s="49" t="s">
        <v>4</v>
      </c>
      <c r="P183" s="50" t="s">
        <v>9</v>
      </c>
      <c r="Q183" s="51"/>
      <c r="R183" s="52">
        <f>R184</f>
        <v>282864.45</v>
      </c>
      <c r="S183" s="51"/>
      <c r="T183" s="53">
        <v>0</v>
      </c>
      <c r="U183" s="54">
        <v>0</v>
      </c>
      <c r="V183" s="54">
        <v>0</v>
      </c>
      <c r="W183" s="54">
        <v>0</v>
      </c>
      <c r="X183" s="55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8"/>
      <c r="B184" s="14"/>
      <c r="C184" s="14"/>
      <c r="D184" s="14"/>
      <c r="E184" s="16"/>
      <c r="F184" s="108">
        <v>600</v>
      </c>
      <c r="G184" s="113"/>
      <c r="H184" s="113"/>
      <c r="I184" s="114"/>
      <c r="J184" s="40"/>
      <c r="K184" s="47" t="s">
        <v>73</v>
      </c>
      <c r="L184" s="48" t="s">
        <v>61</v>
      </c>
      <c r="M184" s="49" t="s">
        <v>71</v>
      </c>
      <c r="N184" s="49" t="s">
        <v>229</v>
      </c>
      <c r="O184" s="49" t="s">
        <v>4</v>
      </c>
      <c r="P184" s="50">
        <v>600</v>
      </c>
      <c r="Q184" s="51"/>
      <c r="R184" s="52">
        <f>R185</f>
        <v>282864.45</v>
      </c>
      <c r="S184" s="51"/>
      <c r="T184" s="53">
        <v>0</v>
      </c>
      <c r="U184" s="54">
        <v>0</v>
      </c>
      <c r="V184" s="54">
        <v>0</v>
      </c>
      <c r="W184" s="54">
        <v>0</v>
      </c>
      <c r="X184" s="55">
        <v>0</v>
      </c>
      <c r="Y184" s="11"/>
      <c r="Z184" s="10"/>
      <c r="AA184" s="10"/>
      <c r="AB184" s="10"/>
      <c r="AC184" s="10"/>
      <c r="AD184" s="10"/>
      <c r="AE184" s="10"/>
    </row>
    <row r="185" spans="1:31" ht="37.5" x14ac:dyDescent="0.3">
      <c r="A185" s="8"/>
      <c r="B185" s="20"/>
      <c r="C185" s="20"/>
      <c r="D185" s="20"/>
      <c r="E185" s="20"/>
      <c r="F185" s="19"/>
      <c r="G185" s="115">
        <v>610</v>
      </c>
      <c r="H185" s="115"/>
      <c r="I185" s="116"/>
      <c r="J185" s="41"/>
      <c r="K185" s="56" t="s">
        <v>72</v>
      </c>
      <c r="L185" s="57" t="s">
        <v>61</v>
      </c>
      <c r="M185" s="58" t="s">
        <v>71</v>
      </c>
      <c r="N185" s="58" t="s">
        <v>229</v>
      </c>
      <c r="O185" s="58" t="s">
        <v>4</v>
      </c>
      <c r="P185" s="59" t="s">
        <v>70</v>
      </c>
      <c r="Q185" s="51"/>
      <c r="R185" s="60">
        <v>282864.45</v>
      </c>
      <c r="S185" s="51"/>
      <c r="T185" s="61">
        <v>0</v>
      </c>
      <c r="U185" s="62">
        <v>0</v>
      </c>
      <c r="V185" s="62">
        <v>0</v>
      </c>
      <c r="W185" s="62">
        <v>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56.25" x14ac:dyDescent="0.3">
      <c r="A186" s="7"/>
      <c r="B186" s="102" t="s">
        <v>223</v>
      </c>
      <c r="C186" s="102"/>
      <c r="D186" s="102"/>
      <c r="E186" s="103"/>
      <c r="F186" s="103"/>
      <c r="G186" s="104"/>
      <c r="H186" s="104"/>
      <c r="I186" s="105"/>
      <c r="J186" s="42"/>
      <c r="K186" s="64" t="s">
        <v>227</v>
      </c>
      <c r="L186" s="65" t="s">
        <v>61</v>
      </c>
      <c r="M186" s="66" t="s">
        <v>71</v>
      </c>
      <c r="N186" s="66" t="s">
        <v>224</v>
      </c>
      <c r="O186" s="66" t="s">
        <v>1</v>
      </c>
      <c r="P186" s="67" t="s">
        <v>9</v>
      </c>
      <c r="Q186" s="51"/>
      <c r="R186" s="68">
        <f>R187+R190</f>
        <v>330000</v>
      </c>
      <c r="S186" s="51"/>
      <c r="T186" s="69">
        <v>0</v>
      </c>
      <c r="U186" s="70">
        <v>230000</v>
      </c>
      <c r="V186" s="70">
        <v>0</v>
      </c>
      <c r="W186" s="70">
        <v>230000</v>
      </c>
      <c r="X186" s="71">
        <v>0</v>
      </c>
      <c r="Y186" s="34"/>
      <c r="Z186" s="10"/>
      <c r="AA186" s="10"/>
      <c r="AB186" s="10"/>
      <c r="AC186" s="10"/>
      <c r="AD186" s="10"/>
      <c r="AE186" s="10"/>
    </row>
    <row r="187" spans="1:31" ht="75" x14ac:dyDescent="0.3">
      <c r="A187" s="8"/>
      <c r="B187" s="9"/>
      <c r="C187" s="9"/>
      <c r="D187" s="16"/>
      <c r="E187" s="102" t="s">
        <v>221</v>
      </c>
      <c r="F187" s="103"/>
      <c r="G187" s="103"/>
      <c r="H187" s="103"/>
      <c r="I187" s="106"/>
      <c r="J187" s="40"/>
      <c r="K187" s="47" t="s">
        <v>334</v>
      </c>
      <c r="L187" s="48" t="s">
        <v>61</v>
      </c>
      <c r="M187" s="49" t="s">
        <v>71</v>
      </c>
      <c r="N187" s="49" t="s">
        <v>224</v>
      </c>
      <c r="O187" s="49" t="s">
        <v>66</v>
      </c>
      <c r="P187" s="50" t="s">
        <v>9</v>
      </c>
      <c r="Q187" s="51"/>
      <c r="R187" s="52">
        <f>R188</f>
        <v>200000</v>
      </c>
      <c r="S187" s="51"/>
      <c r="T187" s="53">
        <v>0</v>
      </c>
      <c r="U187" s="54">
        <v>200000</v>
      </c>
      <c r="V187" s="54">
        <v>0</v>
      </c>
      <c r="W187" s="54">
        <v>200000</v>
      </c>
      <c r="X187" s="55">
        <v>0</v>
      </c>
      <c r="Y187" s="11"/>
      <c r="Z187" s="36"/>
      <c r="AA187" s="36"/>
      <c r="AB187" s="36"/>
      <c r="AC187" s="36"/>
      <c r="AD187" s="36"/>
      <c r="AE187" s="37"/>
    </row>
    <row r="188" spans="1:31" ht="37.5" x14ac:dyDescent="0.3">
      <c r="A188" s="8"/>
      <c r="B188" s="14"/>
      <c r="C188" s="14"/>
      <c r="D188" s="14"/>
      <c r="E188" s="16"/>
      <c r="F188" s="108">
        <v>400</v>
      </c>
      <c r="G188" s="113"/>
      <c r="H188" s="113"/>
      <c r="I188" s="114"/>
      <c r="J188" s="40"/>
      <c r="K188" s="47" t="s">
        <v>63</v>
      </c>
      <c r="L188" s="48" t="s">
        <v>61</v>
      </c>
      <c r="M188" s="49" t="s">
        <v>71</v>
      </c>
      <c r="N188" s="49" t="s">
        <v>224</v>
      </c>
      <c r="O188" s="49" t="s">
        <v>66</v>
      </c>
      <c r="P188" s="50">
        <v>300</v>
      </c>
      <c r="Q188" s="51"/>
      <c r="R188" s="52">
        <f>R189</f>
        <v>200000</v>
      </c>
      <c r="S188" s="51"/>
      <c r="T188" s="53">
        <v>0</v>
      </c>
      <c r="U188" s="54">
        <v>200000</v>
      </c>
      <c r="V188" s="54">
        <v>0</v>
      </c>
      <c r="W188" s="54">
        <v>200000</v>
      </c>
      <c r="X188" s="55">
        <v>0</v>
      </c>
      <c r="Y188" s="35"/>
      <c r="Z188" s="10"/>
      <c r="AA188" s="10"/>
      <c r="AB188" s="10"/>
      <c r="AC188" s="10"/>
      <c r="AD188" s="10"/>
      <c r="AE188" s="10"/>
    </row>
    <row r="189" spans="1:31" ht="75" x14ac:dyDescent="0.3">
      <c r="A189" s="8"/>
      <c r="B189" s="20"/>
      <c r="C189" s="20"/>
      <c r="D189" s="20"/>
      <c r="E189" s="20"/>
      <c r="F189" s="19"/>
      <c r="G189" s="115">
        <v>460</v>
      </c>
      <c r="H189" s="115"/>
      <c r="I189" s="116"/>
      <c r="J189" s="41"/>
      <c r="K189" s="56" t="s">
        <v>67</v>
      </c>
      <c r="L189" s="57" t="s">
        <v>61</v>
      </c>
      <c r="M189" s="58" t="s">
        <v>71</v>
      </c>
      <c r="N189" s="58" t="s">
        <v>224</v>
      </c>
      <c r="O189" s="58" t="s">
        <v>66</v>
      </c>
      <c r="P189" s="59" t="s">
        <v>65</v>
      </c>
      <c r="Q189" s="51"/>
      <c r="R189" s="60">
        <v>200000</v>
      </c>
      <c r="S189" s="51"/>
      <c r="T189" s="61">
        <v>0</v>
      </c>
      <c r="U189" s="62">
        <v>200000</v>
      </c>
      <c r="V189" s="62">
        <v>0</v>
      </c>
      <c r="W189" s="62">
        <v>200000</v>
      </c>
      <c r="X189" s="63">
        <v>0</v>
      </c>
      <c r="Y189" s="11"/>
      <c r="Z189" s="10"/>
      <c r="AA189" s="10"/>
      <c r="AB189" s="10"/>
      <c r="AC189" s="10"/>
      <c r="AD189" s="10"/>
      <c r="AE189" s="10"/>
    </row>
    <row r="190" spans="1:31" ht="93.75" x14ac:dyDescent="0.3">
      <c r="A190" s="7"/>
      <c r="B190" s="102" t="s">
        <v>219</v>
      </c>
      <c r="C190" s="102"/>
      <c r="D190" s="102"/>
      <c r="E190" s="103"/>
      <c r="F190" s="103"/>
      <c r="G190" s="104"/>
      <c r="H190" s="104"/>
      <c r="I190" s="105"/>
      <c r="J190" s="42"/>
      <c r="K190" s="64" t="s">
        <v>225</v>
      </c>
      <c r="L190" s="65" t="s">
        <v>61</v>
      </c>
      <c r="M190" s="66" t="s">
        <v>71</v>
      </c>
      <c r="N190" s="66" t="s">
        <v>224</v>
      </c>
      <c r="O190" s="66" t="s">
        <v>4</v>
      </c>
      <c r="P190" s="67" t="s">
        <v>9</v>
      </c>
      <c r="Q190" s="51"/>
      <c r="R190" s="68">
        <f>R191</f>
        <v>130000</v>
      </c>
      <c r="S190" s="51"/>
      <c r="T190" s="69">
        <v>0</v>
      </c>
      <c r="U190" s="70">
        <v>30000</v>
      </c>
      <c r="V190" s="70">
        <v>0</v>
      </c>
      <c r="W190" s="70">
        <v>30000</v>
      </c>
      <c r="X190" s="71">
        <v>0</v>
      </c>
      <c r="Y190" s="11"/>
      <c r="Z190" s="10"/>
      <c r="AA190" s="10"/>
      <c r="AB190" s="10"/>
      <c r="AC190" s="10"/>
      <c r="AD190" s="10"/>
      <c r="AE190" s="10"/>
    </row>
    <row r="191" spans="1:31" ht="75" x14ac:dyDescent="0.3">
      <c r="A191" s="8"/>
      <c r="B191" s="9"/>
      <c r="C191" s="9"/>
      <c r="D191" s="16"/>
      <c r="E191" s="102" t="s">
        <v>218</v>
      </c>
      <c r="F191" s="103"/>
      <c r="G191" s="103"/>
      <c r="H191" s="103"/>
      <c r="I191" s="106"/>
      <c r="J191" s="40"/>
      <c r="K191" s="47" t="s">
        <v>73</v>
      </c>
      <c r="L191" s="48" t="s">
        <v>61</v>
      </c>
      <c r="M191" s="49" t="s">
        <v>71</v>
      </c>
      <c r="N191" s="49" t="s">
        <v>224</v>
      </c>
      <c r="O191" s="49" t="s">
        <v>4</v>
      </c>
      <c r="P191" s="50">
        <v>600</v>
      </c>
      <c r="Q191" s="51"/>
      <c r="R191" s="52">
        <f>R192</f>
        <v>130000</v>
      </c>
      <c r="S191" s="51"/>
      <c r="T191" s="53">
        <v>0</v>
      </c>
      <c r="U191" s="54">
        <v>30000</v>
      </c>
      <c r="V191" s="54">
        <v>0</v>
      </c>
      <c r="W191" s="54">
        <v>30000</v>
      </c>
      <c r="X191" s="55">
        <v>0</v>
      </c>
      <c r="Y191" s="11"/>
      <c r="Z191" s="10"/>
      <c r="AA191" s="10"/>
      <c r="AB191" s="10"/>
      <c r="AC191" s="10"/>
      <c r="AD191" s="10"/>
      <c r="AE191" s="10"/>
    </row>
    <row r="192" spans="1:31" ht="37.5" x14ac:dyDescent="0.3">
      <c r="A192" s="8"/>
      <c r="B192" s="14"/>
      <c r="C192" s="14"/>
      <c r="D192" s="14"/>
      <c r="E192" s="16"/>
      <c r="F192" s="108">
        <v>200</v>
      </c>
      <c r="G192" s="113"/>
      <c r="H192" s="113"/>
      <c r="I192" s="114"/>
      <c r="J192" s="40"/>
      <c r="K192" s="56" t="s">
        <v>72</v>
      </c>
      <c r="L192" s="57" t="s">
        <v>61</v>
      </c>
      <c r="M192" s="58" t="s">
        <v>71</v>
      </c>
      <c r="N192" s="58" t="s">
        <v>224</v>
      </c>
      <c r="O192" s="58" t="s">
        <v>4</v>
      </c>
      <c r="P192" s="59" t="s">
        <v>70</v>
      </c>
      <c r="Q192" s="51"/>
      <c r="R192" s="60">
        <v>130000</v>
      </c>
      <c r="S192" s="51"/>
      <c r="T192" s="61">
        <v>0</v>
      </c>
      <c r="U192" s="62">
        <v>30000</v>
      </c>
      <c r="V192" s="62">
        <v>0</v>
      </c>
      <c r="W192" s="62">
        <v>30000</v>
      </c>
      <c r="X192" s="63">
        <v>0</v>
      </c>
      <c r="Y192" s="11"/>
      <c r="Z192" s="10"/>
      <c r="AA192" s="10"/>
      <c r="AB192" s="10"/>
      <c r="AC192" s="10"/>
      <c r="AD192" s="10"/>
      <c r="AE192" s="10"/>
    </row>
    <row r="193" spans="1:31" ht="56.25" x14ac:dyDescent="0.3">
      <c r="A193" s="8"/>
      <c r="B193" s="14"/>
      <c r="C193" s="14"/>
      <c r="D193" s="14"/>
      <c r="E193" s="14"/>
      <c r="F193" s="19"/>
      <c r="G193" s="115">
        <v>240</v>
      </c>
      <c r="H193" s="115"/>
      <c r="I193" s="116"/>
      <c r="J193" s="41"/>
      <c r="K193" s="64" t="s">
        <v>222</v>
      </c>
      <c r="L193" s="65" t="s">
        <v>61</v>
      </c>
      <c r="M193" s="66" t="s">
        <v>71</v>
      </c>
      <c r="N193" s="66" t="s">
        <v>220</v>
      </c>
      <c r="O193" s="66" t="s">
        <v>1</v>
      </c>
      <c r="P193" s="67" t="s">
        <v>9</v>
      </c>
      <c r="Q193" s="51"/>
      <c r="R193" s="68">
        <f>R194</f>
        <v>654227.21</v>
      </c>
      <c r="S193" s="51"/>
      <c r="T193" s="69">
        <v>0</v>
      </c>
      <c r="U193" s="70">
        <v>0</v>
      </c>
      <c r="V193" s="70">
        <v>0</v>
      </c>
      <c r="W193" s="70">
        <v>0</v>
      </c>
      <c r="X193" s="71">
        <v>0</v>
      </c>
      <c r="Y193" s="11"/>
      <c r="Z193" s="10"/>
      <c r="AA193" s="10"/>
      <c r="AB193" s="10"/>
      <c r="AC193" s="10"/>
      <c r="AD193" s="10"/>
      <c r="AE193" s="10"/>
    </row>
    <row r="194" spans="1:31" ht="93.75" x14ac:dyDescent="0.3">
      <c r="A194" s="8"/>
      <c r="B194" s="14"/>
      <c r="C194" s="14"/>
      <c r="D194" s="14"/>
      <c r="E194" s="12"/>
      <c r="F194" s="108">
        <v>600</v>
      </c>
      <c r="G194" s="109"/>
      <c r="H194" s="109"/>
      <c r="I194" s="110"/>
      <c r="J194" s="42"/>
      <c r="K194" s="47" t="s">
        <v>314</v>
      </c>
      <c r="L194" s="48" t="s">
        <v>61</v>
      </c>
      <c r="M194" s="49" t="s">
        <v>71</v>
      </c>
      <c r="N194" s="49" t="s">
        <v>220</v>
      </c>
      <c r="O194" s="49" t="s">
        <v>4</v>
      </c>
      <c r="P194" s="50" t="s">
        <v>9</v>
      </c>
      <c r="Q194" s="51"/>
      <c r="R194" s="52">
        <f>R195</f>
        <v>654227.21</v>
      </c>
      <c r="S194" s="51"/>
      <c r="T194" s="53">
        <v>0</v>
      </c>
      <c r="U194" s="54">
        <v>0</v>
      </c>
      <c r="V194" s="54">
        <v>0</v>
      </c>
      <c r="W194" s="54">
        <v>0</v>
      </c>
      <c r="X194" s="55">
        <v>0</v>
      </c>
      <c r="Y194" s="11"/>
      <c r="Z194" s="10"/>
      <c r="AA194" s="10"/>
      <c r="AB194" s="10"/>
      <c r="AC194" s="10"/>
      <c r="AD194" s="10"/>
      <c r="AE194" s="10"/>
    </row>
    <row r="195" spans="1:31" ht="75" x14ac:dyDescent="0.3">
      <c r="A195" s="8"/>
      <c r="B195" s="14"/>
      <c r="C195" s="20"/>
      <c r="D195" s="20"/>
      <c r="E195" s="20"/>
      <c r="F195" s="19"/>
      <c r="G195" s="115">
        <v>610</v>
      </c>
      <c r="H195" s="115"/>
      <c r="I195" s="116"/>
      <c r="J195" s="40"/>
      <c r="K195" s="47" t="s">
        <v>73</v>
      </c>
      <c r="L195" s="48" t="s">
        <v>61</v>
      </c>
      <c r="M195" s="49" t="s">
        <v>71</v>
      </c>
      <c r="N195" s="49" t="s">
        <v>220</v>
      </c>
      <c r="O195" s="49" t="s">
        <v>4</v>
      </c>
      <c r="P195" s="50">
        <v>600</v>
      </c>
      <c r="Q195" s="51"/>
      <c r="R195" s="52">
        <f>R196</f>
        <v>654227.21</v>
      </c>
      <c r="S195" s="51"/>
      <c r="T195" s="53">
        <v>0</v>
      </c>
      <c r="U195" s="54">
        <v>0</v>
      </c>
      <c r="V195" s="54">
        <v>0</v>
      </c>
      <c r="W195" s="54">
        <v>0</v>
      </c>
      <c r="X195" s="55">
        <v>0</v>
      </c>
      <c r="Y195" s="34"/>
      <c r="Z195" s="10"/>
      <c r="AA195" s="10"/>
      <c r="AB195" s="10"/>
      <c r="AC195" s="10"/>
      <c r="AD195" s="10"/>
      <c r="AE195" s="10"/>
    </row>
    <row r="196" spans="1:31" ht="37.5" x14ac:dyDescent="0.3">
      <c r="A196" s="8"/>
      <c r="B196" s="15"/>
      <c r="C196" s="103" t="s">
        <v>216</v>
      </c>
      <c r="D196" s="103"/>
      <c r="E196" s="103"/>
      <c r="F196" s="103"/>
      <c r="G196" s="104"/>
      <c r="H196" s="104"/>
      <c r="I196" s="105"/>
      <c r="J196" s="40"/>
      <c r="K196" s="56" t="s">
        <v>72</v>
      </c>
      <c r="L196" s="57" t="s">
        <v>61</v>
      </c>
      <c r="M196" s="58" t="s">
        <v>71</v>
      </c>
      <c r="N196" s="58" t="s">
        <v>220</v>
      </c>
      <c r="O196" s="58" t="s">
        <v>4</v>
      </c>
      <c r="P196" s="59" t="s">
        <v>70</v>
      </c>
      <c r="Q196" s="51"/>
      <c r="R196" s="60">
        <v>654227.21</v>
      </c>
      <c r="S196" s="51"/>
      <c r="T196" s="61">
        <v>0</v>
      </c>
      <c r="U196" s="62">
        <v>0</v>
      </c>
      <c r="V196" s="62">
        <v>0</v>
      </c>
      <c r="W196" s="62">
        <v>0</v>
      </c>
      <c r="X196" s="63">
        <v>0</v>
      </c>
      <c r="Y196" s="11"/>
      <c r="Z196" s="36"/>
      <c r="AA196" s="36"/>
      <c r="AB196" s="36"/>
      <c r="AC196" s="36"/>
      <c r="AD196" s="36"/>
      <c r="AE196" s="37"/>
    </row>
    <row r="197" spans="1:31" ht="37.5" x14ac:dyDescent="0.3">
      <c r="A197" s="7"/>
      <c r="B197" s="102" t="s">
        <v>214</v>
      </c>
      <c r="C197" s="102"/>
      <c r="D197" s="102"/>
      <c r="E197" s="103"/>
      <c r="F197" s="103"/>
      <c r="G197" s="103"/>
      <c r="H197" s="103"/>
      <c r="I197" s="106"/>
      <c r="J197" s="40"/>
      <c r="K197" s="64" t="s">
        <v>215</v>
      </c>
      <c r="L197" s="65" t="s">
        <v>61</v>
      </c>
      <c r="M197" s="66" t="s">
        <v>6</v>
      </c>
      <c r="N197" s="66" t="s">
        <v>2</v>
      </c>
      <c r="O197" s="66" t="s">
        <v>1</v>
      </c>
      <c r="P197" s="67" t="s">
        <v>9</v>
      </c>
      <c r="Q197" s="51"/>
      <c r="R197" s="68">
        <f>R198</f>
        <v>175000</v>
      </c>
      <c r="S197" s="51"/>
      <c r="T197" s="69">
        <v>0</v>
      </c>
      <c r="U197" s="70">
        <v>150000</v>
      </c>
      <c r="V197" s="70">
        <v>0</v>
      </c>
      <c r="W197" s="70">
        <v>0</v>
      </c>
      <c r="X197" s="71">
        <v>0</v>
      </c>
      <c r="Y197" s="35"/>
      <c r="Z197" s="10"/>
      <c r="AA197" s="10"/>
      <c r="AB197" s="10"/>
      <c r="AC197" s="10"/>
      <c r="AD197" s="10"/>
      <c r="AE197" s="10"/>
    </row>
    <row r="198" spans="1:31" ht="75" x14ac:dyDescent="0.3">
      <c r="A198" s="8"/>
      <c r="B198" s="9"/>
      <c r="C198" s="9"/>
      <c r="D198" s="16"/>
      <c r="E198" s="102" t="s">
        <v>212</v>
      </c>
      <c r="F198" s="103"/>
      <c r="G198" s="103"/>
      <c r="H198" s="103"/>
      <c r="I198" s="106"/>
      <c r="J198" s="41"/>
      <c r="K198" s="47" t="s">
        <v>213</v>
      </c>
      <c r="L198" s="48" t="s">
        <v>61</v>
      </c>
      <c r="M198" s="49" t="s">
        <v>6</v>
      </c>
      <c r="N198" s="49" t="s">
        <v>5</v>
      </c>
      <c r="O198" s="49" t="s">
        <v>1</v>
      </c>
      <c r="P198" s="50" t="s">
        <v>9</v>
      </c>
      <c r="Q198" s="51"/>
      <c r="R198" s="52">
        <f>R199</f>
        <v>175000</v>
      </c>
      <c r="S198" s="51"/>
      <c r="T198" s="53">
        <v>0</v>
      </c>
      <c r="U198" s="54">
        <v>150000</v>
      </c>
      <c r="V198" s="54">
        <v>0</v>
      </c>
      <c r="W198" s="54">
        <v>0</v>
      </c>
      <c r="X198" s="55">
        <v>0</v>
      </c>
      <c r="Y198" s="11"/>
      <c r="Z198" s="10"/>
      <c r="AA198" s="10"/>
      <c r="AB198" s="10"/>
      <c r="AC198" s="10"/>
      <c r="AD198" s="10"/>
      <c r="AE198" s="10"/>
    </row>
    <row r="199" spans="1:31" ht="112.5" x14ac:dyDescent="0.3">
      <c r="A199" s="8"/>
      <c r="B199" s="14"/>
      <c r="C199" s="14"/>
      <c r="D199" s="14"/>
      <c r="E199" s="16"/>
      <c r="F199" s="108">
        <v>600</v>
      </c>
      <c r="G199" s="113"/>
      <c r="H199" s="113"/>
      <c r="I199" s="114"/>
      <c r="J199" s="42"/>
      <c r="K199" s="47" t="s">
        <v>211</v>
      </c>
      <c r="L199" s="48" t="s">
        <v>61</v>
      </c>
      <c r="M199" s="49" t="s">
        <v>6</v>
      </c>
      <c r="N199" s="49" t="s">
        <v>5</v>
      </c>
      <c r="O199" s="49" t="s">
        <v>4</v>
      </c>
      <c r="P199" s="50" t="s">
        <v>9</v>
      </c>
      <c r="Q199" s="51"/>
      <c r="R199" s="52">
        <f>R200</f>
        <v>175000</v>
      </c>
      <c r="S199" s="51"/>
      <c r="T199" s="53">
        <v>0</v>
      </c>
      <c r="U199" s="54">
        <v>150000</v>
      </c>
      <c r="V199" s="54">
        <v>0</v>
      </c>
      <c r="W199" s="54">
        <v>0</v>
      </c>
      <c r="X199" s="55">
        <v>0</v>
      </c>
      <c r="Y199" s="11"/>
      <c r="Z199" s="10"/>
      <c r="AA199" s="10"/>
      <c r="AB199" s="10"/>
      <c r="AC199" s="10"/>
      <c r="AD199" s="10"/>
      <c r="AE199" s="10"/>
    </row>
    <row r="200" spans="1:31" ht="75" x14ac:dyDescent="0.3">
      <c r="A200" s="8"/>
      <c r="B200" s="14"/>
      <c r="C200" s="14"/>
      <c r="D200" s="14"/>
      <c r="E200" s="14"/>
      <c r="F200" s="13"/>
      <c r="G200" s="117">
        <v>610</v>
      </c>
      <c r="H200" s="117"/>
      <c r="I200" s="118"/>
      <c r="J200" s="40"/>
      <c r="K200" s="47" t="s">
        <v>73</v>
      </c>
      <c r="L200" s="48" t="s">
        <v>61</v>
      </c>
      <c r="M200" s="49" t="s">
        <v>6</v>
      </c>
      <c r="N200" s="49" t="s">
        <v>5</v>
      </c>
      <c r="O200" s="49" t="s">
        <v>4</v>
      </c>
      <c r="P200" s="50">
        <v>600</v>
      </c>
      <c r="Q200" s="51"/>
      <c r="R200" s="52">
        <f>R201</f>
        <v>175000</v>
      </c>
      <c r="S200" s="51"/>
      <c r="T200" s="53">
        <v>0</v>
      </c>
      <c r="U200" s="54">
        <v>150000</v>
      </c>
      <c r="V200" s="54">
        <v>0</v>
      </c>
      <c r="W200" s="54">
        <v>0</v>
      </c>
      <c r="X200" s="55">
        <v>0</v>
      </c>
      <c r="Y200" s="11"/>
      <c r="Z200" s="10"/>
      <c r="AA200" s="10"/>
      <c r="AB200" s="10"/>
      <c r="AC200" s="10"/>
      <c r="AD200" s="10"/>
      <c r="AE200" s="10"/>
    </row>
    <row r="201" spans="1:31" ht="37.5" x14ac:dyDescent="0.3">
      <c r="A201" s="8"/>
      <c r="B201" s="14"/>
      <c r="C201" s="20"/>
      <c r="D201" s="20"/>
      <c r="E201" s="20"/>
      <c r="F201" s="21"/>
      <c r="G201" s="115">
        <v>630</v>
      </c>
      <c r="H201" s="115"/>
      <c r="I201" s="116"/>
      <c r="J201" s="40"/>
      <c r="K201" s="56" t="s">
        <v>72</v>
      </c>
      <c r="L201" s="57" t="s">
        <v>61</v>
      </c>
      <c r="M201" s="58" t="s">
        <v>6</v>
      </c>
      <c r="N201" s="58" t="s">
        <v>5</v>
      </c>
      <c r="O201" s="58" t="s">
        <v>4</v>
      </c>
      <c r="P201" s="59" t="s">
        <v>70</v>
      </c>
      <c r="Q201" s="51"/>
      <c r="R201" s="60">
        <v>175000</v>
      </c>
      <c r="S201" s="51"/>
      <c r="T201" s="61">
        <v>0</v>
      </c>
      <c r="U201" s="62">
        <v>150000</v>
      </c>
      <c r="V201" s="62">
        <v>0</v>
      </c>
      <c r="W201" s="62">
        <v>0</v>
      </c>
      <c r="X201" s="63">
        <v>0</v>
      </c>
      <c r="Y201" s="11"/>
      <c r="Z201" s="10"/>
      <c r="AA201" s="10"/>
      <c r="AB201" s="10"/>
      <c r="AC201" s="10"/>
      <c r="AD201" s="10"/>
      <c r="AE201" s="10"/>
    </row>
    <row r="202" spans="1:31" ht="112.5" x14ac:dyDescent="0.3">
      <c r="A202" s="8"/>
      <c r="B202" s="15"/>
      <c r="C202" s="103" t="s">
        <v>210</v>
      </c>
      <c r="D202" s="103"/>
      <c r="E202" s="103"/>
      <c r="F202" s="103"/>
      <c r="G202" s="104"/>
      <c r="H202" s="104"/>
      <c r="I202" s="105"/>
      <c r="J202" s="40"/>
      <c r="K202" s="64" t="s">
        <v>69</v>
      </c>
      <c r="L202" s="65" t="s">
        <v>61</v>
      </c>
      <c r="M202" s="66" t="s">
        <v>60</v>
      </c>
      <c r="N202" s="66" t="s">
        <v>2</v>
      </c>
      <c r="O202" s="66" t="s">
        <v>1</v>
      </c>
      <c r="P202" s="67" t="s">
        <v>9</v>
      </c>
      <c r="Q202" s="51"/>
      <c r="R202" s="68">
        <f>R203</f>
        <v>6443537</v>
      </c>
      <c r="S202" s="51"/>
      <c r="T202" s="69">
        <v>0</v>
      </c>
      <c r="U202" s="70">
        <v>6143537</v>
      </c>
      <c r="V202" s="70">
        <v>0</v>
      </c>
      <c r="W202" s="70">
        <v>6143537</v>
      </c>
      <c r="X202" s="71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7"/>
      <c r="B203" s="102" t="s">
        <v>209</v>
      </c>
      <c r="C203" s="102"/>
      <c r="D203" s="102"/>
      <c r="E203" s="103"/>
      <c r="F203" s="103"/>
      <c r="G203" s="103"/>
      <c r="H203" s="103"/>
      <c r="I203" s="106"/>
      <c r="J203" s="41"/>
      <c r="K203" s="47" t="s">
        <v>68</v>
      </c>
      <c r="L203" s="48" t="s">
        <v>61</v>
      </c>
      <c r="M203" s="49" t="s">
        <v>60</v>
      </c>
      <c r="N203" s="49" t="s">
        <v>5</v>
      </c>
      <c r="O203" s="49" t="s">
        <v>1</v>
      </c>
      <c r="P203" s="50" t="s">
        <v>9</v>
      </c>
      <c r="Q203" s="51"/>
      <c r="R203" s="52">
        <f>R204+R207+R210+R213+R216</f>
        <v>6443537</v>
      </c>
      <c r="S203" s="51"/>
      <c r="T203" s="53">
        <v>0</v>
      </c>
      <c r="U203" s="54">
        <v>6143537</v>
      </c>
      <c r="V203" s="54">
        <v>0</v>
      </c>
      <c r="W203" s="54">
        <v>6143537</v>
      </c>
      <c r="X203" s="55">
        <v>0</v>
      </c>
      <c r="Y203" s="11"/>
      <c r="Z203" s="10"/>
      <c r="AA203" s="10"/>
      <c r="AB203" s="10"/>
      <c r="AC203" s="10"/>
      <c r="AD203" s="10"/>
      <c r="AE203" s="10"/>
    </row>
    <row r="204" spans="1:31" ht="131.25" x14ac:dyDescent="0.3">
      <c r="A204" s="8"/>
      <c r="B204" s="9"/>
      <c r="C204" s="9"/>
      <c r="D204" s="16"/>
      <c r="E204" s="102" t="s">
        <v>208</v>
      </c>
      <c r="F204" s="103"/>
      <c r="G204" s="103"/>
      <c r="H204" s="103"/>
      <c r="I204" s="106"/>
      <c r="J204" s="42"/>
      <c r="K204" s="47" t="s">
        <v>315</v>
      </c>
      <c r="L204" s="48" t="s">
        <v>61</v>
      </c>
      <c r="M204" s="49" t="s">
        <v>60</v>
      </c>
      <c r="N204" s="49" t="s">
        <v>5</v>
      </c>
      <c r="O204" s="49" t="s">
        <v>66</v>
      </c>
      <c r="P204" s="50" t="s">
        <v>9</v>
      </c>
      <c r="Q204" s="51"/>
      <c r="R204" s="52">
        <f>R205</f>
        <v>350000</v>
      </c>
      <c r="S204" s="51"/>
      <c r="T204" s="53">
        <v>0</v>
      </c>
      <c r="U204" s="54">
        <v>400000</v>
      </c>
      <c r="V204" s="54">
        <v>0</v>
      </c>
      <c r="W204" s="54">
        <v>400000</v>
      </c>
      <c r="X204" s="55">
        <v>0</v>
      </c>
      <c r="Y204" s="34"/>
      <c r="Z204" s="10"/>
      <c r="AA204" s="10"/>
      <c r="AB204" s="10"/>
      <c r="AC204" s="10"/>
      <c r="AD204" s="10"/>
      <c r="AE204" s="10"/>
    </row>
    <row r="205" spans="1:31" ht="37.5" x14ac:dyDescent="0.3">
      <c r="A205" s="8"/>
      <c r="B205" s="14"/>
      <c r="C205" s="14"/>
      <c r="D205" s="14"/>
      <c r="E205" s="16"/>
      <c r="F205" s="108">
        <v>300</v>
      </c>
      <c r="G205" s="113"/>
      <c r="H205" s="113"/>
      <c r="I205" s="114"/>
      <c r="J205" s="40"/>
      <c r="K205" s="47" t="s">
        <v>63</v>
      </c>
      <c r="L205" s="48" t="s">
        <v>61</v>
      </c>
      <c r="M205" s="49" t="s">
        <v>60</v>
      </c>
      <c r="N205" s="49" t="s">
        <v>5</v>
      </c>
      <c r="O205" s="49" t="s">
        <v>66</v>
      </c>
      <c r="P205" s="50">
        <v>300</v>
      </c>
      <c r="Q205" s="51"/>
      <c r="R205" s="52">
        <f>R206</f>
        <v>350000</v>
      </c>
      <c r="S205" s="51"/>
      <c r="T205" s="53">
        <v>0</v>
      </c>
      <c r="U205" s="54">
        <v>400000</v>
      </c>
      <c r="V205" s="54">
        <v>0</v>
      </c>
      <c r="W205" s="54">
        <v>400000</v>
      </c>
      <c r="X205" s="55">
        <v>0</v>
      </c>
      <c r="Y205" s="11"/>
      <c r="Z205" s="36"/>
      <c r="AA205" s="36"/>
      <c r="AB205" s="36"/>
      <c r="AC205" s="36"/>
      <c r="AD205" s="36"/>
      <c r="AE205" s="37"/>
    </row>
    <row r="206" spans="1:31" ht="75" x14ac:dyDescent="0.3">
      <c r="A206" s="8"/>
      <c r="B206" s="14"/>
      <c r="C206" s="14"/>
      <c r="D206" s="14"/>
      <c r="E206" s="20"/>
      <c r="F206" s="19"/>
      <c r="G206" s="115">
        <v>320</v>
      </c>
      <c r="H206" s="115"/>
      <c r="I206" s="116"/>
      <c r="J206" s="41"/>
      <c r="K206" s="56" t="s">
        <v>67</v>
      </c>
      <c r="L206" s="57" t="s">
        <v>61</v>
      </c>
      <c r="M206" s="58" t="s">
        <v>60</v>
      </c>
      <c r="N206" s="58" t="s">
        <v>5</v>
      </c>
      <c r="O206" s="58" t="s">
        <v>66</v>
      </c>
      <c r="P206" s="59" t="s">
        <v>65</v>
      </c>
      <c r="Q206" s="51"/>
      <c r="R206" s="60">
        <v>350000</v>
      </c>
      <c r="S206" s="51"/>
      <c r="T206" s="61">
        <v>0</v>
      </c>
      <c r="U206" s="62">
        <v>400000</v>
      </c>
      <c r="V206" s="62">
        <v>0</v>
      </c>
      <c r="W206" s="62">
        <v>400000</v>
      </c>
      <c r="X206" s="63">
        <v>0</v>
      </c>
      <c r="Y206" s="35"/>
      <c r="Z206" s="10"/>
      <c r="AA206" s="10"/>
      <c r="AB206" s="10"/>
      <c r="AC206" s="10"/>
      <c r="AD206" s="10"/>
      <c r="AE206" s="10"/>
    </row>
    <row r="207" spans="1:31" ht="37.5" x14ac:dyDescent="0.3">
      <c r="A207" s="8"/>
      <c r="B207" s="14"/>
      <c r="C207" s="14"/>
      <c r="D207" s="12"/>
      <c r="E207" s="102" t="s">
        <v>207</v>
      </c>
      <c r="F207" s="103"/>
      <c r="G207" s="104"/>
      <c r="H207" s="104"/>
      <c r="I207" s="105"/>
      <c r="J207" s="42"/>
      <c r="K207" s="64" t="s">
        <v>206</v>
      </c>
      <c r="L207" s="65" t="s">
        <v>61</v>
      </c>
      <c r="M207" s="66" t="s">
        <v>60</v>
      </c>
      <c r="N207" s="66" t="s">
        <v>5</v>
      </c>
      <c r="O207" s="66" t="s">
        <v>205</v>
      </c>
      <c r="P207" s="67" t="s">
        <v>9</v>
      </c>
      <c r="Q207" s="51"/>
      <c r="R207" s="68">
        <f>R208</f>
        <v>5481537</v>
      </c>
      <c r="S207" s="51"/>
      <c r="T207" s="69">
        <v>0</v>
      </c>
      <c r="U207" s="70">
        <v>5481537</v>
      </c>
      <c r="V207" s="70">
        <v>0</v>
      </c>
      <c r="W207" s="70">
        <v>5481537</v>
      </c>
      <c r="X207" s="71">
        <v>0</v>
      </c>
      <c r="Y207" s="11"/>
      <c r="Z207" s="10"/>
      <c r="AA207" s="10"/>
      <c r="AB207" s="10"/>
      <c r="AC207" s="10"/>
      <c r="AD207" s="10"/>
      <c r="AE207" s="10"/>
    </row>
    <row r="208" spans="1:31" ht="37.5" x14ac:dyDescent="0.3">
      <c r="A208" s="8"/>
      <c r="B208" s="14"/>
      <c r="C208" s="14"/>
      <c r="D208" s="14"/>
      <c r="E208" s="16"/>
      <c r="F208" s="108">
        <v>300</v>
      </c>
      <c r="G208" s="113"/>
      <c r="H208" s="113"/>
      <c r="I208" s="114"/>
      <c r="J208" s="40"/>
      <c r="K208" s="47" t="s">
        <v>63</v>
      </c>
      <c r="L208" s="48" t="s">
        <v>61</v>
      </c>
      <c r="M208" s="49" t="s">
        <v>60</v>
      </c>
      <c r="N208" s="49" t="s">
        <v>5</v>
      </c>
      <c r="O208" s="49" t="s">
        <v>205</v>
      </c>
      <c r="P208" s="50">
        <v>300</v>
      </c>
      <c r="Q208" s="51"/>
      <c r="R208" s="52">
        <f>R209</f>
        <v>5481537</v>
      </c>
      <c r="S208" s="51"/>
      <c r="T208" s="53">
        <v>0</v>
      </c>
      <c r="U208" s="54">
        <v>5481537</v>
      </c>
      <c r="V208" s="54">
        <v>0</v>
      </c>
      <c r="W208" s="54">
        <v>5481537</v>
      </c>
      <c r="X208" s="55">
        <v>0</v>
      </c>
      <c r="Y208" s="11"/>
      <c r="Z208" s="10"/>
      <c r="AA208" s="10"/>
      <c r="AB208" s="10"/>
      <c r="AC208" s="10"/>
      <c r="AD208" s="10"/>
      <c r="AE208" s="10"/>
    </row>
    <row r="209" spans="1:31" ht="75" x14ac:dyDescent="0.3">
      <c r="A209" s="8"/>
      <c r="B209" s="14"/>
      <c r="C209" s="14"/>
      <c r="D209" s="14"/>
      <c r="E209" s="20"/>
      <c r="F209" s="19"/>
      <c r="G209" s="115">
        <v>320</v>
      </c>
      <c r="H209" s="115"/>
      <c r="I209" s="116"/>
      <c r="J209" s="41"/>
      <c r="K209" s="56" t="s">
        <v>67</v>
      </c>
      <c r="L209" s="57" t="s">
        <v>61</v>
      </c>
      <c r="M209" s="58" t="s">
        <v>60</v>
      </c>
      <c r="N209" s="58" t="s">
        <v>5</v>
      </c>
      <c r="O209" s="58" t="s">
        <v>205</v>
      </c>
      <c r="P209" s="59" t="s">
        <v>65</v>
      </c>
      <c r="Q209" s="51"/>
      <c r="R209" s="60">
        <v>5481537</v>
      </c>
      <c r="S209" s="51"/>
      <c r="T209" s="61">
        <v>0</v>
      </c>
      <c r="U209" s="62">
        <v>5481537</v>
      </c>
      <c r="V209" s="62">
        <v>0</v>
      </c>
      <c r="W209" s="62">
        <v>5481537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75" x14ac:dyDescent="0.3">
      <c r="A210" s="8"/>
      <c r="B210" s="14"/>
      <c r="C210" s="14"/>
      <c r="D210" s="12"/>
      <c r="E210" s="102" t="s">
        <v>204</v>
      </c>
      <c r="F210" s="103"/>
      <c r="G210" s="104"/>
      <c r="H210" s="104"/>
      <c r="I210" s="105"/>
      <c r="J210" s="42"/>
      <c r="K210" s="64" t="s">
        <v>64</v>
      </c>
      <c r="L210" s="65" t="s">
        <v>61</v>
      </c>
      <c r="M210" s="66" t="s">
        <v>60</v>
      </c>
      <c r="N210" s="66" t="s">
        <v>5</v>
      </c>
      <c r="O210" s="66" t="s">
        <v>59</v>
      </c>
      <c r="P210" s="67" t="s">
        <v>9</v>
      </c>
      <c r="Q210" s="51"/>
      <c r="R210" s="68">
        <f>R211</f>
        <v>262000</v>
      </c>
      <c r="S210" s="51"/>
      <c r="T210" s="69">
        <v>0</v>
      </c>
      <c r="U210" s="70">
        <v>262000</v>
      </c>
      <c r="V210" s="70">
        <v>0</v>
      </c>
      <c r="W210" s="70">
        <v>262000</v>
      </c>
      <c r="X210" s="71">
        <v>0</v>
      </c>
      <c r="Y210" s="11"/>
      <c r="Z210" s="10"/>
      <c r="AA210" s="10"/>
      <c r="AB210" s="10"/>
      <c r="AC210" s="10"/>
      <c r="AD210" s="10"/>
      <c r="AE210" s="10"/>
    </row>
    <row r="211" spans="1:31" ht="37.5" x14ac:dyDescent="0.3">
      <c r="A211" s="8"/>
      <c r="B211" s="14"/>
      <c r="C211" s="14"/>
      <c r="D211" s="14"/>
      <c r="E211" s="16"/>
      <c r="F211" s="108">
        <v>300</v>
      </c>
      <c r="G211" s="113"/>
      <c r="H211" s="113"/>
      <c r="I211" s="114"/>
      <c r="J211" s="40"/>
      <c r="K211" s="47" t="s">
        <v>63</v>
      </c>
      <c r="L211" s="48" t="s">
        <v>61</v>
      </c>
      <c r="M211" s="49" t="s">
        <v>60</v>
      </c>
      <c r="N211" s="49" t="s">
        <v>5</v>
      </c>
      <c r="O211" s="49" t="s">
        <v>59</v>
      </c>
      <c r="P211" s="50">
        <v>300</v>
      </c>
      <c r="Q211" s="51"/>
      <c r="R211" s="52">
        <f>R212</f>
        <v>262000</v>
      </c>
      <c r="S211" s="51"/>
      <c r="T211" s="53">
        <v>0</v>
      </c>
      <c r="U211" s="54">
        <v>262000</v>
      </c>
      <c r="V211" s="54">
        <v>0</v>
      </c>
      <c r="W211" s="54">
        <v>262000</v>
      </c>
      <c r="X211" s="55">
        <v>0</v>
      </c>
      <c r="Y211" s="11"/>
      <c r="Z211" s="10"/>
      <c r="AA211" s="10"/>
      <c r="AB211" s="10"/>
      <c r="AC211" s="10"/>
      <c r="AD211" s="10"/>
      <c r="AE211" s="10"/>
    </row>
    <row r="212" spans="1:31" ht="56.25" x14ac:dyDescent="0.3">
      <c r="A212" s="8"/>
      <c r="B212" s="14"/>
      <c r="C212" s="20"/>
      <c r="D212" s="20"/>
      <c r="E212" s="20"/>
      <c r="F212" s="19"/>
      <c r="G212" s="115">
        <v>310</v>
      </c>
      <c r="H212" s="115"/>
      <c r="I212" s="116"/>
      <c r="J212" s="41"/>
      <c r="K212" s="56" t="s">
        <v>316</v>
      </c>
      <c r="L212" s="57" t="s">
        <v>61</v>
      </c>
      <c r="M212" s="58" t="s">
        <v>60</v>
      </c>
      <c r="N212" s="58" t="s">
        <v>5</v>
      </c>
      <c r="O212" s="58" t="s">
        <v>59</v>
      </c>
      <c r="P212" s="59" t="s">
        <v>317</v>
      </c>
      <c r="Q212" s="51"/>
      <c r="R212" s="60">
        <v>262000</v>
      </c>
      <c r="S212" s="51"/>
      <c r="T212" s="61">
        <v>0</v>
      </c>
      <c r="U212" s="62">
        <v>262000</v>
      </c>
      <c r="V212" s="62">
        <v>0</v>
      </c>
      <c r="W212" s="62">
        <v>262000</v>
      </c>
      <c r="X212" s="63">
        <v>0</v>
      </c>
      <c r="Y212" s="11"/>
      <c r="Z212" s="10"/>
      <c r="AA212" s="10"/>
      <c r="AB212" s="10"/>
      <c r="AC212" s="10"/>
      <c r="AD212" s="10"/>
      <c r="AE212" s="10"/>
    </row>
    <row r="213" spans="1:31" ht="56.25" x14ac:dyDescent="0.3">
      <c r="A213" s="8"/>
      <c r="B213" s="15"/>
      <c r="C213" s="103" t="s">
        <v>203</v>
      </c>
      <c r="D213" s="103"/>
      <c r="E213" s="103"/>
      <c r="F213" s="103"/>
      <c r="G213" s="104"/>
      <c r="H213" s="104"/>
      <c r="I213" s="105"/>
      <c r="J213" s="42"/>
      <c r="K213" s="64" t="s">
        <v>335</v>
      </c>
      <c r="L213" s="65" t="s">
        <v>61</v>
      </c>
      <c r="M213" s="66" t="s">
        <v>60</v>
      </c>
      <c r="N213" s="66" t="s">
        <v>5</v>
      </c>
      <c r="O213" s="66" t="s">
        <v>336</v>
      </c>
      <c r="P213" s="67" t="s">
        <v>9</v>
      </c>
      <c r="Q213" s="51"/>
      <c r="R213" s="68">
        <f>R214</f>
        <v>150000</v>
      </c>
      <c r="S213" s="51"/>
      <c r="T213" s="69">
        <v>0</v>
      </c>
      <c r="U213" s="70">
        <v>0</v>
      </c>
      <c r="V213" s="70">
        <v>0</v>
      </c>
      <c r="W213" s="70">
        <v>0</v>
      </c>
      <c r="X213" s="71">
        <v>0</v>
      </c>
      <c r="Y213" s="11"/>
      <c r="Z213" s="10"/>
      <c r="AA213" s="10"/>
      <c r="AB213" s="10"/>
      <c r="AC213" s="10"/>
      <c r="AD213" s="10"/>
      <c r="AE213" s="10"/>
    </row>
    <row r="214" spans="1:31" ht="37.5" x14ac:dyDescent="0.3">
      <c r="A214" s="7"/>
      <c r="B214" s="102" t="s">
        <v>201</v>
      </c>
      <c r="C214" s="102"/>
      <c r="D214" s="102"/>
      <c r="E214" s="103"/>
      <c r="F214" s="103"/>
      <c r="G214" s="103"/>
      <c r="H214" s="103"/>
      <c r="I214" s="106"/>
      <c r="J214" s="40"/>
      <c r="K214" s="47" t="s">
        <v>63</v>
      </c>
      <c r="L214" s="48" t="s">
        <v>61</v>
      </c>
      <c r="M214" s="49" t="s">
        <v>60</v>
      </c>
      <c r="N214" s="49" t="s">
        <v>5</v>
      </c>
      <c r="O214" s="49" t="s">
        <v>336</v>
      </c>
      <c r="P214" s="50">
        <v>300</v>
      </c>
      <c r="Q214" s="51"/>
      <c r="R214" s="52">
        <f>R215</f>
        <v>150000</v>
      </c>
      <c r="S214" s="51"/>
      <c r="T214" s="53">
        <v>0</v>
      </c>
      <c r="U214" s="54">
        <v>0</v>
      </c>
      <c r="V214" s="54">
        <v>0</v>
      </c>
      <c r="W214" s="54">
        <v>0</v>
      </c>
      <c r="X214" s="55">
        <v>0</v>
      </c>
      <c r="Y214" s="11"/>
      <c r="Z214" s="10"/>
      <c r="AA214" s="10"/>
      <c r="AB214" s="10"/>
      <c r="AC214" s="10"/>
      <c r="AD214" s="10"/>
      <c r="AE214" s="10"/>
    </row>
    <row r="215" spans="1:31" ht="37.5" x14ac:dyDescent="0.3">
      <c r="A215" s="8"/>
      <c r="B215" s="9"/>
      <c r="C215" s="9"/>
      <c r="D215" s="16"/>
      <c r="E215" s="102" t="s">
        <v>199</v>
      </c>
      <c r="F215" s="103"/>
      <c r="G215" s="103"/>
      <c r="H215" s="103"/>
      <c r="I215" s="106"/>
      <c r="J215" s="40"/>
      <c r="K215" s="56" t="s">
        <v>62</v>
      </c>
      <c r="L215" s="57" t="s">
        <v>61</v>
      </c>
      <c r="M215" s="58" t="s">
        <v>60</v>
      </c>
      <c r="N215" s="58" t="s">
        <v>5</v>
      </c>
      <c r="O215" s="58" t="s">
        <v>336</v>
      </c>
      <c r="P215" s="59" t="s">
        <v>58</v>
      </c>
      <c r="Q215" s="51"/>
      <c r="R215" s="60">
        <v>150000</v>
      </c>
      <c r="S215" s="51"/>
      <c r="T215" s="61">
        <v>0</v>
      </c>
      <c r="U215" s="62">
        <v>0</v>
      </c>
      <c r="V215" s="62">
        <v>0</v>
      </c>
      <c r="W215" s="62">
        <v>0</v>
      </c>
      <c r="X215" s="63">
        <v>0</v>
      </c>
      <c r="Y215" s="11"/>
      <c r="Z215" s="10"/>
      <c r="AA215" s="10"/>
      <c r="AB215" s="10"/>
      <c r="AC215" s="10"/>
      <c r="AD215" s="10"/>
      <c r="AE215" s="10"/>
    </row>
    <row r="216" spans="1:31" ht="75" x14ac:dyDescent="0.3">
      <c r="A216" s="8"/>
      <c r="B216" s="14"/>
      <c r="C216" s="14"/>
      <c r="D216" s="14"/>
      <c r="E216" s="16"/>
      <c r="F216" s="108">
        <v>200</v>
      </c>
      <c r="G216" s="113"/>
      <c r="H216" s="113"/>
      <c r="I216" s="114"/>
      <c r="J216" s="40"/>
      <c r="K216" s="64" t="s">
        <v>318</v>
      </c>
      <c r="L216" s="65" t="s">
        <v>61</v>
      </c>
      <c r="M216" s="66" t="s">
        <v>60</v>
      </c>
      <c r="N216" s="66" t="s">
        <v>5</v>
      </c>
      <c r="O216" s="66" t="s">
        <v>319</v>
      </c>
      <c r="P216" s="67" t="s">
        <v>9</v>
      </c>
      <c r="Q216" s="51"/>
      <c r="R216" s="68">
        <f>R217</f>
        <v>200000</v>
      </c>
      <c r="S216" s="51"/>
      <c r="T216" s="69">
        <v>0</v>
      </c>
      <c r="U216" s="70">
        <v>0</v>
      </c>
      <c r="V216" s="70">
        <v>0</v>
      </c>
      <c r="W216" s="70">
        <v>0</v>
      </c>
      <c r="X216" s="71">
        <v>0</v>
      </c>
      <c r="Y216" s="11"/>
      <c r="Z216" s="10"/>
      <c r="AA216" s="10"/>
      <c r="AB216" s="10"/>
      <c r="AC216" s="10"/>
      <c r="AD216" s="10"/>
      <c r="AE216" s="10"/>
    </row>
    <row r="217" spans="1:31" ht="37.5" x14ac:dyDescent="0.3">
      <c r="A217" s="8"/>
      <c r="B217" s="20"/>
      <c r="C217" s="20"/>
      <c r="D217" s="20"/>
      <c r="E217" s="20"/>
      <c r="F217" s="19"/>
      <c r="G217" s="115">
        <v>240</v>
      </c>
      <c r="H217" s="115"/>
      <c r="I217" s="116"/>
      <c r="J217" s="41"/>
      <c r="K217" s="47" t="s">
        <v>63</v>
      </c>
      <c r="L217" s="48" t="s">
        <v>61</v>
      </c>
      <c r="M217" s="49" t="s">
        <v>60</v>
      </c>
      <c r="N217" s="49" t="s">
        <v>5</v>
      </c>
      <c r="O217" s="49" t="s">
        <v>319</v>
      </c>
      <c r="P217" s="50">
        <v>300</v>
      </c>
      <c r="Q217" s="51"/>
      <c r="R217" s="52">
        <f>R218</f>
        <v>200000</v>
      </c>
      <c r="S217" s="51"/>
      <c r="T217" s="53">
        <v>0</v>
      </c>
      <c r="U217" s="54">
        <v>0</v>
      </c>
      <c r="V217" s="54">
        <v>0</v>
      </c>
      <c r="W217" s="54">
        <v>0</v>
      </c>
      <c r="X217" s="55">
        <v>0</v>
      </c>
      <c r="Y217" s="11"/>
      <c r="Z217" s="10"/>
      <c r="AA217" s="10"/>
      <c r="AB217" s="10"/>
      <c r="AC217" s="10"/>
      <c r="AD217" s="10"/>
      <c r="AE217" s="10"/>
    </row>
    <row r="218" spans="1:31" ht="75" x14ac:dyDescent="0.3">
      <c r="A218" s="7"/>
      <c r="B218" s="102" t="s">
        <v>198</v>
      </c>
      <c r="C218" s="102"/>
      <c r="D218" s="102"/>
      <c r="E218" s="103"/>
      <c r="F218" s="103"/>
      <c r="G218" s="104"/>
      <c r="H218" s="104"/>
      <c r="I218" s="105"/>
      <c r="J218" s="42"/>
      <c r="K218" s="56" t="s">
        <v>67</v>
      </c>
      <c r="L218" s="57" t="s">
        <v>61</v>
      </c>
      <c r="M218" s="58" t="s">
        <v>60</v>
      </c>
      <c r="N218" s="58" t="s">
        <v>5</v>
      </c>
      <c r="O218" s="58" t="s">
        <v>319</v>
      </c>
      <c r="P218" s="59" t="s">
        <v>65</v>
      </c>
      <c r="Q218" s="51"/>
      <c r="R218" s="60">
        <v>200000</v>
      </c>
      <c r="S218" s="51"/>
      <c r="T218" s="61">
        <v>0</v>
      </c>
      <c r="U218" s="62">
        <v>0</v>
      </c>
      <c r="V218" s="62">
        <v>0</v>
      </c>
      <c r="W218" s="62">
        <v>0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112.5" x14ac:dyDescent="0.3">
      <c r="A219" s="8"/>
      <c r="B219" s="9"/>
      <c r="C219" s="9"/>
      <c r="D219" s="16"/>
      <c r="E219" s="102" t="s">
        <v>196</v>
      </c>
      <c r="F219" s="103"/>
      <c r="G219" s="103"/>
      <c r="H219" s="103"/>
      <c r="I219" s="106"/>
      <c r="J219" s="40"/>
      <c r="K219" s="64" t="s">
        <v>202</v>
      </c>
      <c r="L219" s="65" t="s">
        <v>61</v>
      </c>
      <c r="M219" s="66" t="s">
        <v>194</v>
      </c>
      <c r="N219" s="66" t="s">
        <v>2</v>
      </c>
      <c r="O219" s="66" t="s">
        <v>1</v>
      </c>
      <c r="P219" s="67" t="s">
        <v>9</v>
      </c>
      <c r="Q219" s="51"/>
      <c r="R219" s="68">
        <f>R220+R224</f>
        <v>420000</v>
      </c>
      <c r="S219" s="51"/>
      <c r="T219" s="69">
        <v>0</v>
      </c>
      <c r="U219" s="70">
        <v>0</v>
      </c>
      <c r="V219" s="70">
        <v>0</v>
      </c>
      <c r="W219" s="70">
        <v>0</v>
      </c>
      <c r="X219" s="71">
        <v>0</v>
      </c>
      <c r="Y219" s="11"/>
      <c r="Z219" s="10"/>
      <c r="AA219" s="10"/>
      <c r="AB219" s="10"/>
      <c r="AC219" s="10"/>
      <c r="AD219" s="10"/>
      <c r="AE219" s="10"/>
    </row>
    <row r="220" spans="1:31" ht="56.25" x14ac:dyDescent="0.3">
      <c r="A220" s="8"/>
      <c r="B220" s="14"/>
      <c r="C220" s="14"/>
      <c r="D220" s="14"/>
      <c r="E220" s="16"/>
      <c r="F220" s="108">
        <v>200</v>
      </c>
      <c r="G220" s="113"/>
      <c r="H220" s="113"/>
      <c r="I220" s="114"/>
      <c r="J220" s="40"/>
      <c r="K220" s="47" t="s">
        <v>200</v>
      </c>
      <c r="L220" s="48" t="s">
        <v>61</v>
      </c>
      <c r="M220" s="49" t="s">
        <v>194</v>
      </c>
      <c r="N220" s="49" t="s">
        <v>5</v>
      </c>
      <c r="O220" s="49" t="s">
        <v>1</v>
      </c>
      <c r="P220" s="50" t="s">
        <v>9</v>
      </c>
      <c r="Q220" s="51"/>
      <c r="R220" s="52">
        <f>R221</f>
        <v>370000</v>
      </c>
      <c r="S220" s="51"/>
      <c r="T220" s="53">
        <v>0</v>
      </c>
      <c r="U220" s="54">
        <v>0</v>
      </c>
      <c r="V220" s="54">
        <v>0</v>
      </c>
      <c r="W220" s="54">
        <v>0</v>
      </c>
      <c r="X220" s="55">
        <v>0</v>
      </c>
      <c r="Y220" s="11"/>
      <c r="Z220" s="10"/>
      <c r="AA220" s="10"/>
      <c r="AB220" s="10"/>
      <c r="AC220" s="10"/>
      <c r="AD220" s="10"/>
      <c r="AE220" s="10"/>
    </row>
    <row r="221" spans="1:31" ht="93.75" x14ac:dyDescent="0.3">
      <c r="A221" s="8"/>
      <c r="B221" s="20"/>
      <c r="C221" s="20"/>
      <c r="D221" s="20"/>
      <c r="E221" s="20"/>
      <c r="F221" s="19"/>
      <c r="G221" s="115">
        <v>240</v>
      </c>
      <c r="H221" s="115"/>
      <c r="I221" s="116"/>
      <c r="J221" s="41"/>
      <c r="K221" s="47" t="s">
        <v>320</v>
      </c>
      <c r="L221" s="48" t="s">
        <v>61</v>
      </c>
      <c r="M221" s="49" t="s">
        <v>194</v>
      </c>
      <c r="N221" s="49" t="s">
        <v>5</v>
      </c>
      <c r="O221" s="49" t="s">
        <v>4</v>
      </c>
      <c r="P221" s="50" t="s">
        <v>9</v>
      </c>
      <c r="Q221" s="51"/>
      <c r="R221" s="52">
        <f>R222</f>
        <v>370000</v>
      </c>
      <c r="S221" s="51"/>
      <c r="T221" s="53">
        <v>0</v>
      </c>
      <c r="U221" s="54">
        <v>0</v>
      </c>
      <c r="V221" s="54">
        <v>0</v>
      </c>
      <c r="W221" s="54">
        <v>0</v>
      </c>
      <c r="X221" s="55">
        <v>0</v>
      </c>
      <c r="Y221" s="11"/>
      <c r="Z221" s="10"/>
      <c r="AA221" s="10"/>
      <c r="AB221" s="10"/>
      <c r="AC221" s="10"/>
      <c r="AD221" s="10"/>
      <c r="AE221" s="10"/>
    </row>
    <row r="222" spans="1:31" ht="75" x14ac:dyDescent="0.3">
      <c r="A222" s="7"/>
      <c r="B222" s="102" t="s">
        <v>193</v>
      </c>
      <c r="C222" s="103"/>
      <c r="D222" s="103"/>
      <c r="E222" s="103"/>
      <c r="F222" s="103"/>
      <c r="G222" s="104"/>
      <c r="H222" s="104"/>
      <c r="I222" s="105"/>
      <c r="J222" s="42"/>
      <c r="K222" s="47" t="s">
        <v>10</v>
      </c>
      <c r="L222" s="48" t="s">
        <v>61</v>
      </c>
      <c r="M222" s="49" t="s">
        <v>194</v>
      </c>
      <c r="N222" s="49" t="s">
        <v>5</v>
      </c>
      <c r="O222" s="49" t="s">
        <v>4</v>
      </c>
      <c r="P222" s="50">
        <v>200</v>
      </c>
      <c r="Q222" s="51"/>
      <c r="R222" s="52">
        <f>R223</f>
        <v>370000</v>
      </c>
      <c r="S222" s="51"/>
      <c r="T222" s="53">
        <v>0</v>
      </c>
      <c r="U222" s="54">
        <v>0</v>
      </c>
      <c r="V222" s="54">
        <v>0</v>
      </c>
      <c r="W222" s="54">
        <v>0</v>
      </c>
      <c r="X222" s="55">
        <v>0</v>
      </c>
      <c r="Y222" s="11"/>
      <c r="Z222" s="10"/>
      <c r="AA222" s="10"/>
      <c r="AB222" s="10"/>
      <c r="AC222" s="10"/>
      <c r="AD222" s="10"/>
      <c r="AE222" s="10"/>
    </row>
    <row r="223" spans="1:31" ht="75" x14ac:dyDescent="0.3">
      <c r="A223" s="8"/>
      <c r="B223" s="18"/>
      <c r="C223" s="103" t="s">
        <v>192</v>
      </c>
      <c r="D223" s="103"/>
      <c r="E223" s="103"/>
      <c r="F223" s="103"/>
      <c r="G223" s="103"/>
      <c r="H223" s="103"/>
      <c r="I223" s="106"/>
      <c r="J223" s="40"/>
      <c r="K223" s="56" t="s">
        <v>8</v>
      </c>
      <c r="L223" s="57" t="s">
        <v>61</v>
      </c>
      <c r="M223" s="58" t="s">
        <v>194</v>
      </c>
      <c r="N223" s="58" t="s">
        <v>5</v>
      </c>
      <c r="O223" s="58" t="s">
        <v>4</v>
      </c>
      <c r="P223" s="59" t="s">
        <v>3</v>
      </c>
      <c r="Q223" s="51"/>
      <c r="R223" s="60">
        <v>370000</v>
      </c>
      <c r="S223" s="51"/>
      <c r="T223" s="61">
        <v>0</v>
      </c>
      <c r="U223" s="62">
        <v>0</v>
      </c>
      <c r="V223" s="62">
        <v>0</v>
      </c>
      <c r="W223" s="62">
        <v>0</v>
      </c>
      <c r="X223" s="63">
        <v>0</v>
      </c>
      <c r="Y223" s="11"/>
      <c r="Z223" s="10"/>
      <c r="AA223" s="10"/>
      <c r="AB223" s="10"/>
      <c r="AC223" s="10"/>
      <c r="AD223" s="10"/>
      <c r="AE223" s="10"/>
    </row>
    <row r="224" spans="1:31" ht="18.75" x14ac:dyDescent="0.3">
      <c r="A224" s="7"/>
      <c r="B224" s="102" t="s">
        <v>191</v>
      </c>
      <c r="C224" s="102"/>
      <c r="D224" s="102"/>
      <c r="E224" s="103"/>
      <c r="F224" s="103"/>
      <c r="G224" s="103"/>
      <c r="H224" s="103"/>
      <c r="I224" s="106"/>
      <c r="J224" s="40"/>
      <c r="K224" s="64" t="s">
        <v>197</v>
      </c>
      <c r="L224" s="65" t="s">
        <v>61</v>
      </c>
      <c r="M224" s="66" t="s">
        <v>194</v>
      </c>
      <c r="N224" s="66" t="s">
        <v>46</v>
      </c>
      <c r="O224" s="66" t="s">
        <v>1</v>
      </c>
      <c r="P224" s="67" t="s">
        <v>9</v>
      </c>
      <c r="Q224" s="51"/>
      <c r="R224" s="68">
        <f>R225</f>
        <v>50000</v>
      </c>
      <c r="S224" s="51"/>
      <c r="T224" s="69">
        <v>0</v>
      </c>
      <c r="U224" s="70">
        <v>0</v>
      </c>
      <c r="V224" s="70">
        <v>0</v>
      </c>
      <c r="W224" s="70">
        <v>0</v>
      </c>
      <c r="X224" s="71">
        <v>0</v>
      </c>
      <c r="Y224" s="11"/>
      <c r="Z224" s="10"/>
      <c r="AA224" s="10"/>
      <c r="AB224" s="10"/>
      <c r="AC224" s="10"/>
      <c r="AD224" s="10"/>
      <c r="AE224" s="10"/>
    </row>
    <row r="225" spans="1:31" ht="56.25" x14ac:dyDescent="0.3">
      <c r="A225" s="7"/>
      <c r="B225" s="9"/>
      <c r="C225" s="9"/>
      <c r="D225" s="16"/>
      <c r="E225" s="38"/>
      <c r="F225" s="38"/>
      <c r="G225" s="38"/>
      <c r="H225" s="38"/>
      <c r="I225" s="39"/>
      <c r="J225" s="40"/>
      <c r="K225" s="47" t="s">
        <v>195</v>
      </c>
      <c r="L225" s="48" t="s">
        <v>61</v>
      </c>
      <c r="M225" s="49" t="s">
        <v>194</v>
      </c>
      <c r="N225" s="49" t="s">
        <v>46</v>
      </c>
      <c r="O225" s="49" t="s">
        <v>4</v>
      </c>
      <c r="P225" s="50" t="s">
        <v>9</v>
      </c>
      <c r="Q225" s="51"/>
      <c r="R225" s="52">
        <f>R226</f>
        <v>50000</v>
      </c>
      <c r="S225" s="51"/>
      <c r="T225" s="53">
        <v>0</v>
      </c>
      <c r="U225" s="54">
        <v>0</v>
      </c>
      <c r="V225" s="54">
        <v>0</v>
      </c>
      <c r="W225" s="54">
        <v>0</v>
      </c>
      <c r="X225" s="55">
        <v>0</v>
      </c>
      <c r="Y225" s="11"/>
      <c r="Z225" s="10"/>
      <c r="AA225" s="10"/>
      <c r="AB225" s="10"/>
      <c r="AC225" s="10"/>
      <c r="AD225" s="10"/>
      <c r="AE225" s="10"/>
    </row>
    <row r="226" spans="1:31" ht="75" x14ac:dyDescent="0.3">
      <c r="A226" s="7"/>
      <c r="B226" s="9"/>
      <c r="C226" s="9"/>
      <c r="D226" s="16"/>
      <c r="E226" s="38"/>
      <c r="F226" s="38"/>
      <c r="G226" s="38"/>
      <c r="H226" s="38"/>
      <c r="I226" s="39"/>
      <c r="J226" s="40"/>
      <c r="K226" s="47" t="s">
        <v>10</v>
      </c>
      <c r="L226" s="48" t="s">
        <v>61</v>
      </c>
      <c r="M226" s="49" t="s">
        <v>194</v>
      </c>
      <c r="N226" s="49" t="s">
        <v>46</v>
      </c>
      <c r="O226" s="49" t="s">
        <v>4</v>
      </c>
      <c r="P226" s="50">
        <v>200</v>
      </c>
      <c r="Q226" s="51"/>
      <c r="R226" s="52">
        <f>R227</f>
        <v>50000</v>
      </c>
      <c r="S226" s="51"/>
      <c r="T226" s="53">
        <v>0</v>
      </c>
      <c r="U226" s="54">
        <v>0</v>
      </c>
      <c r="V226" s="54">
        <v>0</v>
      </c>
      <c r="W226" s="54">
        <v>0</v>
      </c>
      <c r="X226" s="55">
        <v>0</v>
      </c>
      <c r="Y226" s="11"/>
      <c r="Z226" s="10"/>
      <c r="AA226" s="10"/>
      <c r="AB226" s="10"/>
      <c r="AC226" s="10"/>
      <c r="AD226" s="10"/>
      <c r="AE226" s="10"/>
    </row>
    <row r="227" spans="1:31" ht="75" x14ac:dyDescent="0.3">
      <c r="A227" s="7"/>
      <c r="B227" s="9"/>
      <c r="C227" s="9"/>
      <c r="D227" s="16"/>
      <c r="E227" s="38"/>
      <c r="F227" s="38"/>
      <c r="G227" s="38"/>
      <c r="H227" s="38"/>
      <c r="I227" s="39"/>
      <c r="J227" s="41"/>
      <c r="K227" s="56" t="s">
        <v>8</v>
      </c>
      <c r="L227" s="57" t="s">
        <v>61</v>
      </c>
      <c r="M227" s="58" t="s">
        <v>194</v>
      </c>
      <c r="N227" s="58" t="s">
        <v>46</v>
      </c>
      <c r="O227" s="58" t="s">
        <v>4</v>
      </c>
      <c r="P227" s="59" t="s">
        <v>3</v>
      </c>
      <c r="Q227" s="51"/>
      <c r="R227" s="60">
        <v>50000</v>
      </c>
      <c r="S227" s="51"/>
      <c r="T227" s="61">
        <v>0</v>
      </c>
      <c r="U227" s="62">
        <v>0</v>
      </c>
      <c r="V227" s="62">
        <v>0</v>
      </c>
      <c r="W227" s="62">
        <v>0</v>
      </c>
      <c r="X227" s="63">
        <v>0</v>
      </c>
      <c r="Y227" s="11"/>
      <c r="Z227" s="10"/>
      <c r="AA227" s="10"/>
      <c r="AB227" s="10"/>
      <c r="AC227" s="10"/>
      <c r="AD227" s="10"/>
      <c r="AE227" s="10"/>
    </row>
    <row r="228" spans="1:31" ht="131.25" x14ac:dyDescent="0.3">
      <c r="A228" s="8"/>
      <c r="B228" s="9"/>
      <c r="C228" s="9"/>
      <c r="D228" s="16"/>
      <c r="E228" s="102" t="s">
        <v>190</v>
      </c>
      <c r="F228" s="103"/>
      <c r="G228" s="103"/>
      <c r="H228" s="103"/>
      <c r="I228" s="106"/>
      <c r="J228" s="42">
        <v>2</v>
      </c>
      <c r="K228" s="64" t="s">
        <v>57</v>
      </c>
      <c r="L228" s="65" t="s">
        <v>7</v>
      </c>
      <c r="M228" s="66" t="s">
        <v>56</v>
      </c>
      <c r="N228" s="66" t="s">
        <v>2</v>
      </c>
      <c r="O228" s="66" t="s">
        <v>1</v>
      </c>
      <c r="P228" s="67" t="s">
        <v>9</v>
      </c>
      <c r="Q228" s="51"/>
      <c r="R228" s="68">
        <f>R229+R307+R336+R350+R364+R381+R386+R391+R345</f>
        <v>168980859.67000002</v>
      </c>
      <c r="S228" s="68">
        <f t="shared" ref="S228:X228" si="29">S229+S307+S336+S350+S364+S381+S386+S391+S345</f>
        <v>0</v>
      </c>
      <c r="T228" s="68">
        <f t="shared" si="29"/>
        <v>73185938.109999999</v>
      </c>
      <c r="U228" s="68">
        <f t="shared" si="29"/>
        <v>123133567.20999999</v>
      </c>
      <c r="V228" s="68">
        <f t="shared" si="29"/>
        <v>59509011.43</v>
      </c>
      <c r="W228" s="68">
        <f t="shared" si="29"/>
        <v>121621468.28</v>
      </c>
      <c r="X228" s="68">
        <f t="shared" si="29"/>
        <v>56021974.600000001</v>
      </c>
      <c r="Y228" s="11"/>
      <c r="Z228" s="10"/>
      <c r="AA228" s="10"/>
      <c r="AB228" s="10"/>
      <c r="AC228" s="10"/>
      <c r="AD228" s="10"/>
      <c r="AE228" s="10"/>
    </row>
    <row r="229" spans="1:31" ht="93.75" x14ac:dyDescent="0.3">
      <c r="A229" s="8"/>
      <c r="B229" s="14"/>
      <c r="C229" s="14"/>
      <c r="D229" s="14"/>
      <c r="E229" s="16"/>
      <c r="F229" s="108">
        <v>800</v>
      </c>
      <c r="G229" s="113"/>
      <c r="H229" s="113"/>
      <c r="I229" s="114"/>
      <c r="J229" s="40"/>
      <c r="K229" s="47" t="s">
        <v>55</v>
      </c>
      <c r="L229" s="48" t="s">
        <v>7</v>
      </c>
      <c r="M229" s="49" t="s">
        <v>30</v>
      </c>
      <c r="N229" s="49" t="s">
        <v>2</v>
      </c>
      <c r="O229" s="49" t="s">
        <v>1</v>
      </c>
      <c r="P229" s="50" t="s">
        <v>9</v>
      </c>
      <c r="Q229" s="51"/>
      <c r="R229" s="52">
        <f>R230+R260+R273+R301</f>
        <v>153573773.44</v>
      </c>
      <c r="S229" s="51"/>
      <c r="T229" s="53">
        <v>72554041.109999999</v>
      </c>
      <c r="U229" s="54">
        <v>110938513.8</v>
      </c>
      <c r="V229" s="54">
        <v>58904227.43</v>
      </c>
      <c r="W229" s="54">
        <v>112372622.18000001</v>
      </c>
      <c r="X229" s="55">
        <v>55425958.600000001</v>
      </c>
      <c r="Y229" s="11"/>
      <c r="Z229" s="10"/>
      <c r="AA229" s="10"/>
      <c r="AB229" s="10"/>
      <c r="AC229" s="10"/>
      <c r="AD229" s="10"/>
      <c r="AE229" s="10"/>
    </row>
    <row r="230" spans="1:31" ht="75" x14ac:dyDescent="0.3">
      <c r="A230" s="8"/>
      <c r="B230" s="14"/>
      <c r="C230" s="14"/>
      <c r="D230" s="14"/>
      <c r="E230" s="20"/>
      <c r="F230" s="19"/>
      <c r="G230" s="115">
        <v>870</v>
      </c>
      <c r="H230" s="115"/>
      <c r="I230" s="116"/>
      <c r="J230" s="41"/>
      <c r="K230" s="47" t="s">
        <v>54</v>
      </c>
      <c r="L230" s="48" t="s">
        <v>7</v>
      </c>
      <c r="M230" s="49" t="s">
        <v>30</v>
      </c>
      <c r="N230" s="49" t="s">
        <v>5</v>
      </c>
      <c r="O230" s="49" t="s">
        <v>1</v>
      </c>
      <c r="P230" s="50" t="s">
        <v>9</v>
      </c>
      <c r="Q230" s="51"/>
      <c r="R230" s="52">
        <f>R231+R234+R237+R244+R249+R254+R257</f>
        <v>92054048.029999986</v>
      </c>
      <c r="S230" s="52">
        <f t="shared" ref="S230:T230" si="30">S231+S234+S237+S244+S249+S254+S257</f>
        <v>0</v>
      </c>
      <c r="T230" s="52">
        <f t="shared" si="30"/>
        <v>71811838</v>
      </c>
      <c r="U230" s="54">
        <v>68197016.439999998</v>
      </c>
      <c r="V230" s="54">
        <v>58159354</v>
      </c>
      <c r="W230" s="54">
        <v>65062391.909999996</v>
      </c>
      <c r="X230" s="55">
        <v>54609935</v>
      </c>
      <c r="Y230" s="34"/>
      <c r="Z230" s="10"/>
      <c r="AA230" s="10"/>
      <c r="AB230" s="10"/>
      <c r="AC230" s="10"/>
      <c r="AD230" s="10"/>
      <c r="AE230" s="10"/>
    </row>
    <row r="231" spans="1:31" ht="37.5" x14ac:dyDescent="0.3">
      <c r="A231" s="8"/>
      <c r="B231" s="14"/>
      <c r="C231" s="14"/>
      <c r="D231" s="12"/>
      <c r="E231" s="102" t="s">
        <v>185</v>
      </c>
      <c r="F231" s="103"/>
      <c r="G231" s="104"/>
      <c r="H231" s="104"/>
      <c r="I231" s="105"/>
      <c r="J231" s="42"/>
      <c r="K231" s="47" t="s">
        <v>313</v>
      </c>
      <c r="L231" s="48" t="s">
        <v>7</v>
      </c>
      <c r="M231" s="49" t="s">
        <v>30</v>
      </c>
      <c r="N231" s="49" t="s">
        <v>5</v>
      </c>
      <c r="O231" s="49" t="s">
        <v>66</v>
      </c>
      <c r="P231" s="50" t="s">
        <v>9</v>
      </c>
      <c r="Q231" s="51"/>
      <c r="R231" s="52">
        <f>R232</f>
        <v>4000</v>
      </c>
      <c r="S231" s="51"/>
      <c r="T231" s="53">
        <v>0</v>
      </c>
      <c r="U231" s="54">
        <v>0</v>
      </c>
      <c r="V231" s="54">
        <v>0</v>
      </c>
      <c r="W231" s="54">
        <v>0</v>
      </c>
      <c r="X231" s="55">
        <v>0</v>
      </c>
      <c r="Y231" s="11"/>
      <c r="Z231" s="36"/>
      <c r="AA231" s="36"/>
      <c r="AB231" s="36"/>
      <c r="AC231" s="36"/>
      <c r="AD231" s="36"/>
      <c r="AE231" s="37"/>
    </row>
    <row r="232" spans="1:31" ht="56.25" x14ac:dyDescent="0.3">
      <c r="A232" s="8"/>
      <c r="B232" s="14"/>
      <c r="C232" s="14"/>
      <c r="D232" s="14"/>
      <c r="E232" s="16"/>
      <c r="F232" s="108">
        <v>100</v>
      </c>
      <c r="G232" s="113"/>
      <c r="H232" s="113"/>
      <c r="I232" s="114"/>
      <c r="J232" s="40"/>
      <c r="K232" s="47" t="s">
        <v>321</v>
      </c>
      <c r="L232" s="48" t="s">
        <v>7</v>
      </c>
      <c r="M232" s="49" t="s">
        <v>30</v>
      </c>
      <c r="N232" s="49" t="s">
        <v>5</v>
      </c>
      <c r="O232" s="49" t="s">
        <v>66</v>
      </c>
      <c r="P232" s="50">
        <v>700</v>
      </c>
      <c r="Q232" s="51"/>
      <c r="R232" s="52">
        <f>R233</f>
        <v>4000</v>
      </c>
      <c r="S232" s="51"/>
      <c r="T232" s="53">
        <v>0</v>
      </c>
      <c r="U232" s="54">
        <v>0</v>
      </c>
      <c r="V232" s="54">
        <v>0</v>
      </c>
      <c r="W232" s="54">
        <v>0</v>
      </c>
      <c r="X232" s="55">
        <v>0</v>
      </c>
      <c r="Y232" s="35"/>
      <c r="Z232" s="10"/>
      <c r="AA232" s="10"/>
      <c r="AB232" s="10"/>
      <c r="AC232" s="10"/>
      <c r="AD232" s="10"/>
      <c r="AE232" s="10"/>
    </row>
    <row r="233" spans="1:31" ht="37.5" x14ac:dyDescent="0.3">
      <c r="A233" s="8"/>
      <c r="B233" s="14"/>
      <c r="C233" s="14"/>
      <c r="D233" s="14"/>
      <c r="E233" s="14"/>
      <c r="F233" s="19"/>
      <c r="G233" s="115">
        <v>120</v>
      </c>
      <c r="H233" s="115"/>
      <c r="I233" s="116"/>
      <c r="J233" s="41"/>
      <c r="K233" s="56" t="s">
        <v>313</v>
      </c>
      <c r="L233" s="57" t="s">
        <v>7</v>
      </c>
      <c r="M233" s="58" t="s">
        <v>30</v>
      </c>
      <c r="N233" s="58" t="s">
        <v>5</v>
      </c>
      <c r="O233" s="58" t="s">
        <v>66</v>
      </c>
      <c r="P233" s="59" t="s">
        <v>322</v>
      </c>
      <c r="Q233" s="51"/>
      <c r="R233" s="60">
        <v>4000</v>
      </c>
      <c r="S233" s="51"/>
      <c r="T233" s="61">
        <v>0</v>
      </c>
      <c r="U233" s="62">
        <v>0</v>
      </c>
      <c r="V233" s="62">
        <v>0</v>
      </c>
      <c r="W233" s="62">
        <v>0</v>
      </c>
      <c r="X233" s="63">
        <v>0</v>
      </c>
      <c r="Y233" s="11"/>
      <c r="Z233" s="10"/>
      <c r="AA233" s="10"/>
      <c r="AB233" s="10"/>
      <c r="AC233" s="10"/>
      <c r="AD233" s="10"/>
      <c r="AE233" s="10"/>
    </row>
    <row r="234" spans="1:31" ht="56.25" x14ac:dyDescent="0.3">
      <c r="A234" s="8"/>
      <c r="B234" s="14"/>
      <c r="C234" s="14"/>
      <c r="D234" s="14"/>
      <c r="E234" s="12"/>
      <c r="F234" s="108">
        <v>200</v>
      </c>
      <c r="G234" s="109"/>
      <c r="H234" s="109"/>
      <c r="I234" s="110"/>
      <c r="J234" s="42"/>
      <c r="K234" s="64" t="s">
        <v>189</v>
      </c>
      <c r="L234" s="65" t="s">
        <v>7</v>
      </c>
      <c r="M234" s="66" t="s">
        <v>30</v>
      </c>
      <c r="N234" s="66" t="s">
        <v>5</v>
      </c>
      <c r="O234" s="66" t="s">
        <v>187</v>
      </c>
      <c r="P234" s="67" t="s">
        <v>9</v>
      </c>
      <c r="Q234" s="51"/>
      <c r="R234" s="68">
        <f>R235</f>
        <v>2014285</v>
      </c>
      <c r="S234" s="51"/>
      <c r="T234" s="69">
        <v>0</v>
      </c>
      <c r="U234" s="70">
        <v>0</v>
      </c>
      <c r="V234" s="70">
        <v>0</v>
      </c>
      <c r="W234" s="70">
        <v>0</v>
      </c>
      <c r="X234" s="71">
        <v>0</v>
      </c>
      <c r="Y234" s="11"/>
      <c r="Z234" s="10"/>
      <c r="AA234" s="10"/>
      <c r="AB234" s="10"/>
      <c r="AC234" s="10"/>
      <c r="AD234" s="10"/>
      <c r="AE234" s="10"/>
    </row>
    <row r="235" spans="1:31" ht="18.75" x14ac:dyDescent="0.3">
      <c r="A235" s="8"/>
      <c r="B235" s="14"/>
      <c r="C235" s="14"/>
      <c r="D235" s="14"/>
      <c r="E235" s="14"/>
      <c r="F235" s="19"/>
      <c r="G235" s="115">
        <v>240</v>
      </c>
      <c r="H235" s="115"/>
      <c r="I235" s="116"/>
      <c r="J235" s="41"/>
      <c r="K235" s="47" t="s">
        <v>21</v>
      </c>
      <c r="L235" s="48" t="s">
        <v>7</v>
      </c>
      <c r="M235" s="49" t="s">
        <v>30</v>
      </c>
      <c r="N235" s="49" t="s">
        <v>5</v>
      </c>
      <c r="O235" s="49" t="s">
        <v>187</v>
      </c>
      <c r="P235" s="50">
        <v>800</v>
      </c>
      <c r="Q235" s="51"/>
      <c r="R235" s="52">
        <f>R236</f>
        <v>2014285</v>
      </c>
      <c r="S235" s="51"/>
      <c r="T235" s="53">
        <v>0</v>
      </c>
      <c r="U235" s="54">
        <v>0</v>
      </c>
      <c r="V235" s="54">
        <v>0</v>
      </c>
      <c r="W235" s="54">
        <v>0</v>
      </c>
      <c r="X235" s="55">
        <v>0</v>
      </c>
      <c r="Y235" s="11"/>
      <c r="Z235" s="10"/>
      <c r="AA235" s="10"/>
      <c r="AB235" s="10"/>
      <c r="AC235" s="10"/>
      <c r="AD235" s="10"/>
      <c r="AE235" s="10"/>
    </row>
    <row r="236" spans="1:31" ht="18.75" x14ac:dyDescent="0.3">
      <c r="A236" s="8"/>
      <c r="B236" s="14"/>
      <c r="C236" s="14"/>
      <c r="D236" s="14"/>
      <c r="E236" s="12"/>
      <c r="F236" s="108">
        <v>800</v>
      </c>
      <c r="G236" s="109"/>
      <c r="H236" s="109"/>
      <c r="I236" s="110"/>
      <c r="J236" s="42"/>
      <c r="K236" s="56" t="s">
        <v>188</v>
      </c>
      <c r="L236" s="57" t="s">
        <v>7</v>
      </c>
      <c r="M236" s="58" t="s">
        <v>30</v>
      </c>
      <c r="N236" s="58" t="s">
        <v>5</v>
      </c>
      <c r="O236" s="58" t="s">
        <v>187</v>
      </c>
      <c r="P236" s="59" t="s">
        <v>186</v>
      </c>
      <c r="Q236" s="51"/>
      <c r="R236" s="60">
        <v>2014285</v>
      </c>
      <c r="S236" s="51"/>
      <c r="T236" s="61">
        <v>0</v>
      </c>
      <c r="U236" s="62">
        <v>0</v>
      </c>
      <c r="V236" s="62">
        <v>0</v>
      </c>
      <c r="W236" s="62">
        <v>0</v>
      </c>
      <c r="X236" s="63">
        <v>0</v>
      </c>
      <c r="Y236" s="11"/>
      <c r="Z236" s="10"/>
      <c r="AA236" s="10"/>
      <c r="AB236" s="10"/>
      <c r="AC236" s="10"/>
      <c r="AD236" s="10"/>
      <c r="AE236" s="10"/>
    </row>
    <row r="237" spans="1:31" ht="75" x14ac:dyDescent="0.3">
      <c r="A237" s="8"/>
      <c r="B237" s="14"/>
      <c r="C237" s="14"/>
      <c r="D237" s="14"/>
      <c r="E237" s="20"/>
      <c r="F237" s="19"/>
      <c r="G237" s="115">
        <v>850</v>
      </c>
      <c r="H237" s="115"/>
      <c r="I237" s="116"/>
      <c r="J237" s="41"/>
      <c r="K237" s="64" t="s">
        <v>27</v>
      </c>
      <c r="L237" s="65" t="s">
        <v>7</v>
      </c>
      <c r="M237" s="66" t="s">
        <v>30</v>
      </c>
      <c r="N237" s="66" t="s">
        <v>5</v>
      </c>
      <c r="O237" s="66" t="s">
        <v>26</v>
      </c>
      <c r="P237" s="67" t="s">
        <v>9</v>
      </c>
      <c r="Q237" s="51"/>
      <c r="R237" s="68">
        <f>R238+R240+R242</f>
        <v>9573344.7899999991</v>
      </c>
      <c r="S237" s="51"/>
      <c r="T237" s="69">
        <v>0</v>
      </c>
      <c r="U237" s="70">
        <v>10037662.439999999</v>
      </c>
      <c r="V237" s="70">
        <v>0</v>
      </c>
      <c r="W237" s="70">
        <v>10452456.91</v>
      </c>
      <c r="X237" s="71">
        <v>0</v>
      </c>
      <c r="Y237" s="11"/>
      <c r="Z237" s="10"/>
      <c r="AA237" s="10"/>
      <c r="AB237" s="10"/>
      <c r="AC237" s="10"/>
      <c r="AD237" s="10"/>
      <c r="AE237" s="10"/>
    </row>
    <row r="238" spans="1:31" ht="168.75" x14ac:dyDescent="0.3">
      <c r="A238" s="8"/>
      <c r="B238" s="14"/>
      <c r="C238" s="14"/>
      <c r="D238" s="12"/>
      <c r="E238" s="102" t="s">
        <v>184</v>
      </c>
      <c r="F238" s="103"/>
      <c r="G238" s="104"/>
      <c r="H238" s="104"/>
      <c r="I238" s="105"/>
      <c r="J238" s="42"/>
      <c r="K238" s="47" t="s">
        <v>24</v>
      </c>
      <c r="L238" s="48" t="s">
        <v>7</v>
      </c>
      <c r="M238" s="49" t="s">
        <v>30</v>
      </c>
      <c r="N238" s="49" t="s">
        <v>5</v>
      </c>
      <c r="O238" s="49" t="s">
        <v>26</v>
      </c>
      <c r="P238" s="50">
        <v>100</v>
      </c>
      <c r="Q238" s="51"/>
      <c r="R238" s="52">
        <f>R239</f>
        <v>8880644.7899999991</v>
      </c>
      <c r="S238" s="51"/>
      <c r="T238" s="53">
        <v>0</v>
      </c>
      <c r="U238" s="54">
        <v>9803877.4399999995</v>
      </c>
      <c r="V238" s="54">
        <v>0</v>
      </c>
      <c r="W238" s="54">
        <v>10218671.91</v>
      </c>
      <c r="X238" s="55">
        <v>0</v>
      </c>
      <c r="Y238" s="11"/>
      <c r="Z238" s="10"/>
      <c r="AA238" s="10"/>
      <c r="AB238" s="10"/>
      <c r="AC238" s="10"/>
      <c r="AD238" s="10"/>
      <c r="AE238" s="10"/>
    </row>
    <row r="239" spans="1:31" ht="56.25" x14ac:dyDescent="0.3">
      <c r="A239" s="8"/>
      <c r="B239" s="14"/>
      <c r="C239" s="14"/>
      <c r="D239" s="14"/>
      <c r="E239" s="16"/>
      <c r="F239" s="108">
        <v>100</v>
      </c>
      <c r="G239" s="113"/>
      <c r="H239" s="113"/>
      <c r="I239" s="114"/>
      <c r="J239" s="40"/>
      <c r="K239" s="56" t="s">
        <v>23</v>
      </c>
      <c r="L239" s="57" t="s">
        <v>7</v>
      </c>
      <c r="M239" s="58" t="s">
        <v>30</v>
      </c>
      <c r="N239" s="58" t="s">
        <v>5</v>
      </c>
      <c r="O239" s="58" t="s">
        <v>26</v>
      </c>
      <c r="P239" s="59" t="s">
        <v>22</v>
      </c>
      <c r="Q239" s="51"/>
      <c r="R239" s="60">
        <v>8880644.7899999991</v>
      </c>
      <c r="S239" s="51"/>
      <c r="T239" s="61">
        <v>0</v>
      </c>
      <c r="U239" s="62">
        <v>9803877.4399999995</v>
      </c>
      <c r="V239" s="62">
        <v>0</v>
      </c>
      <c r="W239" s="62">
        <v>10218671.91</v>
      </c>
      <c r="X239" s="63">
        <v>0</v>
      </c>
      <c r="Y239" s="11"/>
      <c r="Z239" s="10"/>
      <c r="AA239" s="10"/>
      <c r="AB239" s="10"/>
      <c r="AC239" s="10"/>
      <c r="AD239" s="10"/>
      <c r="AE239" s="10"/>
    </row>
    <row r="240" spans="1:31" ht="75" x14ac:dyDescent="0.3">
      <c r="A240" s="8"/>
      <c r="B240" s="14"/>
      <c r="C240" s="14"/>
      <c r="D240" s="14"/>
      <c r="E240" s="14"/>
      <c r="F240" s="19"/>
      <c r="G240" s="115">
        <v>120</v>
      </c>
      <c r="H240" s="115"/>
      <c r="I240" s="116"/>
      <c r="J240" s="41"/>
      <c r="K240" s="64" t="s">
        <v>10</v>
      </c>
      <c r="L240" s="65" t="s">
        <v>7</v>
      </c>
      <c r="M240" s="66" t="s">
        <v>30</v>
      </c>
      <c r="N240" s="66" t="s">
        <v>5</v>
      </c>
      <c r="O240" s="66" t="s">
        <v>26</v>
      </c>
      <c r="P240" s="67">
        <v>200</v>
      </c>
      <c r="Q240" s="51"/>
      <c r="R240" s="68">
        <f>R241</f>
        <v>672700</v>
      </c>
      <c r="S240" s="51"/>
      <c r="T240" s="69">
        <v>0</v>
      </c>
      <c r="U240" s="70">
        <v>213785</v>
      </c>
      <c r="V240" s="70">
        <v>0</v>
      </c>
      <c r="W240" s="70">
        <v>213785</v>
      </c>
      <c r="X240" s="71">
        <v>0</v>
      </c>
      <c r="Y240" s="11"/>
      <c r="Z240" s="10"/>
      <c r="AA240" s="10"/>
      <c r="AB240" s="10"/>
      <c r="AC240" s="10"/>
      <c r="AD240" s="10"/>
      <c r="AE240" s="10"/>
    </row>
    <row r="241" spans="1:31" ht="75" x14ac:dyDescent="0.3">
      <c r="A241" s="8"/>
      <c r="B241" s="14"/>
      <c r="C241" s="14"/>
      <c r="D241" s="14"/>
      <c r="E241" s="12"/>
      <c r="F241" s="108">
        <v>200</v>
      </c>
      <c r="G241" s="109"/>
      <c r="H241" s="109"/>
      <c r="I241" s="110"/>
      <c r="J241" s="42"/>
      <c r="K241" s="56" t="s">
        <v>8</v>
      </c>
      <c r="L241" s="57" t="s">
        <v>7</v>
      </c>
      <c r="M241" s="58" t="s">
        <v>30</v>
      </c>
      <c r="N241" s="58" t="s">
        <v>5</v>
      </c>
      <c r="O241" s="58" t="s">
        <v>26</v>
      </c>
      <c r="P241" s="59" t="s">
        <v>3</v>
      </c>
      <c r="Q241" s="51"/>
      <c r="R241" s="60">
        <v>672700</v>
      </c>
      <c r="S241" s="51"/>
      <c r="T241" s="61">
        <v>0</v>
      </c>
      <c r="U241" s="62">
        <v>213785</v>
      </c>
      <c r="V241" s="62">
        <v>0</v>
      </c>
      <c r="W241" s="62">
        <v>213785</v>
      </c>
      <c r="X241" s="63">
        <v>0</v>
      </c>
      <c r="Y241" s="11"/>
      <c r="Z241" s="10"/>
      <c r="AA241" s="10"/>
      <c r="AB241" s="10"/>
      <c r="AC241" s="10"/>
      <c r="AD241" s="10"/>
      <c r="AE241" s="10"/>
    </row>
    <row r="242" spans="1:31" ht="18.75" x14ac:dyDescent="0.3">
      <c r="A242" s="8"/>
      <c r="B242" s="14"/>
      <c r="C242" s="14"/>
      <c r="D242" s="14"/>
      <c r="E242" s="20"/>
      <c r="F242" s="19"/>
      <c r="G242" s="115">
        <v>240</v>
      </c>
      <c r="H242" s="115"/>
      <c r="I242" s="116"/>
      <c r="J242" s="41"/>
      <c r="K242" s="64" t="s">
        <v>21</v>
      </c>
      <c r="L242" s="65" t="s">
        <v>7</v>
      </c>
      <c r="M242" s="66" t="s">
        <v>30</v>
      </c>
      <c r="N242" s="66" t="s">
        <v>5</v>
      </c>
      <c r="O242" s="66" t="s">
        <v>26</v>
      </c>
      <c r="P242" s="67">
        <v>800</v>
      </c>
      <c r="Q242" s="51"/>
      <c r="R242" s="68">
        <f>R243</f>
        <v>20000</v>
      </c>
      <c r="S242" s="51"/>
      <c r="T242" s="69">
        <v>0</v>
      </c>
      <c r="U242" s="70">
        <v>20000</v>
      </c>
      <c r="V242" s="70">
        <v>0</v>
      </c>
      <c r="W242" s="70">
        <v>20000</v>
      </c>
      <c r="X242" s="71">
        <v>0</v>
      </c>
      <c r="Y242" s="11"/>
      <c r="Z242" s="10"/>
      <c r="AA242" s="10"/>
      <c r="AB242" s="10"/>
      <c r="AC242" s="10"/>
      <c r="AD242" s="10"/>
      <c r="AE242" s="10"/>
    </row>
    <row r="243" spans="1:31" ht="37.5" x14ac:dyDescent="0.3">
      <c r="A243" s="8"/>
      <c r="B243" s="14"/>
      <c r="C243" s="14"/>
      <c r="D243" s="12"/>
      <c r="E243" s="102" t="s">
        <v>183</v>
      </c>
      <c r="F243" s="103"/>
      <c r="G243" s="104"/>
      <c r="H243" s="104"/>
      <c r="I243" s="105"/>
      <c r="J243" s="42"/>
      <c r="K243" s="56" t="s">
        <v>44</v>
      </c>
      <c r="L243" s="57" t="s">
        <v>7</v>
      </c>
      <c r="M243" s="58" t="s">
        <v>30</v>
      </c>
      <c r="N243" s="58" t="s">
        <v>5</v>
      </c>
      <c r="O243" s="58" t="s">
        <v>26</v>
      </c>
      <c r="P243" s="59" t="s">
        <v>43</v>
      </c>
      <c r="Q243" s="51"/>
      <c r="R243" s="60">
        <v>20000</v>
      </c>
      <c r="S243" s="51"/>
      <c r="T243" s="61">
        <v>0</v>
      </c>
      <c r="U243" s="62">
        <v>20000</v>
      </c>
      <c r="V243" s="62">
        <v>0</v>
      </c>
      <c r="W243" s="62">
        <v>20000</v>
      </c>
      <c r="X243" s="63">
        <v>0</v>
      </c>
      <c r="Y243" s="11"/>
      <c r="Z243" s="10"/>
      <c r="AA243" s="10"/>
      <c r="AB243" s="10"/>
      <c r="AC243" s="10"/>
      <c r="AD243" s="10"/>
      <c r="AE243" s="10"/>
    </row>
    <row r="244" spans="1:31" ht="131.25" x14ac:dyDescent="0.3">
      <c r="A244" s="8"/>
      <c r="B244" s="14"/>
      <c r="C244" s="14"/>
      <c r="D244" s="14"/>
      <c r="E244" s="16"/>
      <c r="F244" s="108">
        <v>100</v>
      </c>
      <c r="G244" s="113"/>
      <c r="H244" s="113"/>
      <c r="I244" s="114"/>
      <c r="J244" s="40"/>
      <c r="K244" s="64" t="s">
        <v>312</v>
      </c>
      <c r="L244" s="65" t="s">
        <v>7</v>
      </c>
      <c r="M244" s="66" t="s">
        <v>30</v>
      </c>
      <c r="N244" s="66" t="s">
        <v>5</v>
      </c>
      <c r="O244" s="66" t="s">
        <v>53</v>
      </c>
      <c r="P244" s="67" t="s">
        <v>9</v>
      </c>
      <c r="Q244" s="51"/>
      <c r="R244" s="68">
        <f>R245+R247</f>
        <v>664259</v>
      </c>
      <c r="S244" s="51"/>
      <c r="T244" s="69">
        <v>664259</v>
      </c>
      <c r="U244" s="70">
        <v>664259</v>
      </c>
      <c r="V244" s="70">
        <v>664259</v>
      </c>
      <c r="W244" s="70">
        <v>0</v>
      </c>
      <c r="X244" s="71">
        <v>0</v>
      </c>
      <c r="Y244" s="11"/>
      <c r="Z244" s="10"/>
      <c r="AA244" s="10"/>
      <c r="AB244" s="10"/>
      <c r="AC244" s="10"/>
      <c r="AD244" s="10"/>
      <c r="AE244" s="10"/>
    </row>
    <row r="245" spans="1:31" ht="168.75" x14ac:dyDescent="0.3">
      <c r="A245" s="8"/>
      <c r="B245" s="14"/>
      <c r="C245" s="14"/>
      <c r="D245" s="14"/>
      <c r="E245" s="14"/>
      <c r="F245" s="19"/>
      <c r="G245" s="115">
        <v>120</v>
      </c>
      <c r="H245" s="115"/>
      <c r="I245" s="116"/>
      <c r="J245" s="41"/>
      <c r="K245" s="47" t="s">
        <v>24</v>
      </c>
      <c r="L245" s="48" t="s">
        <v>7</v>
      </c>
      <c r="M245" s="49" t="s">
        <v>30</v>
      </c>
      <c r="N245" s="49" t="s">
        <v>5</v>
      </c>
      <c r="O245" s="49" t="s">
        <v>53</v>
      </c>
      <c r="P245" s="50">
        <v>100</v>
      </c>
      <c r="Q245" s="51"/>
      <c r="R245" s="52">
        <f>R246</f>
        <v>569937</v>
      </c>
      <c r="S245" s="52">
        <f t="shared" ref="S245:T245" si="31">S246</f>
        <v>569937</v>
      </c>
      <c r="T245" s="52">
        <f t="shared" si="31"/>
        <v>569937</v>
      </c>
      <c r="U245" s="54">
        <v>569937</v>
      </c>
      <c r="V245" s="54">
        <v>569937</v>
      </c>
      <c r="W245" s="54">
        <v>0</v>
      </c>
      <c r="X245" s="55">
        <v>0</v>
      </c>
      <c r="Y245" s="11"/>
      <c r="Z245" s="10"/>
      <c r="AA245" s="10"/>
      <c r="AB245" s="10"/>
      <c r="AC245" s="10"/>
      <c r="AD245" s="10"/>
      <c r="AE245" s="10"/>
    </row>
    <row r="246" spans="1:31" ht="56.25" x14ac:dyDescent="0.3">
      <c r="A246" s="8"/>
      <c r="B246" s="14"/>
      <c r="C246" s="14"/>
      <c r="D246" s="14"/>
      <c r="E246" s="12"/>
      <c r="F246" s="108">
        <v>200</v>
      </c>
      <c r="G246" s="109"/>
      <c r="H246" s="109"/>
      <c r="I246" s="110"/>
      <c r="J246" s="42"/>
      <c r="K246" s="56" t="s">
        <v>23</v>
      </c>
      <c r="L246" s="57" t="s">
        <v>7</v>
      </c>
      <c r="M246" s="58" t="s">
        <v>30</v>
      </c>
      <c r="N246" s="58" t="s">
        <v>5</v>
      </c>
      <c r="O246" s="58" t="s">
        <v>53</v>
      </c>
      <c r="P246" s="59" t="s">
        <v>22</v>
      </c>
      <c r="Q246" s="51"/>
      <c r="R246" s="60">
        <v>569937</v>
      </c>
      <c r="S246" s="60">
        <v>569937</v>
      </c>
      <c r="T246" s="60">
        <v>569937</v>
      </c>
      <c r="U246" s="62">
        <v>569937</v>
      </c>
      <c r="V246" s="62">
        <v>569937</v>
      </c>
      <c r="W246" s="62">
        <v>0</v>
      </c>
      <c r="X246" s="63">
        <v>0</v>
      </c>
      <c r="Y246" s="11"/>
      <c r="Z246" s="10"/>
      <c r="AA246" s="10"/>
      <c r="AB246" s="10"/>
      <c r="AC246" s="10"/>
      <c r="AD246" s="10"/>
      <c r="AE246" s="10"/>
    </row>
    <row r="247" spans="1:31" ht="75" x14ac:dyDescent="0.3">
      <c r="A247" s="8"/>
      <c r="B247" s="14"/>
      <c r="C247" s="14"/>
      <c r="D247" s="14"/>
      <c r="E247" s="20"/>
      <c r="F247" s="19"/>
      <c r="G247" s="115">
        <v>240</v>
      </c>
      <c r="H247" s="115"/>
      <c r="I247" s="116"/>
      <c r="J247" s="41"/>
      <c r="K247" s="64" t="s">
        <v>10</v>
      </c>
      <c r="L247" s="65" t="s">
        <v>7</v>
      </c>
      <c r="M247" s="66" t="s">
        <v>30</v>
      </c>
      <c r="N247" s="66" t="s">
        <v>5</v>
      </c>
      <c r="O247" s="66" t="s">
        <v>53</v>
      </c>
      <c r="P247" s="67">
        <v>200</v>
      </c>
      <c r="Q247" s="51"/>
      <c r="R247" s="68">
        <f>R248</f>
        <v>94322</v>
      </c>
      <c r="S247" s="68">
        <f t="shared" ref="S247:T247" si="32">S248</f>
        <v>0</v>
      </c>
      <c r="T247" s="68">
        <f t="shared" si="32"/>
        <v>94322</v>
      </c>
      <c r="U247" s="70">
        <v>94322</v>
      </c>
      <c r="V247" s="70">
        <v>94322</v>
      </c>
      <c r="W247" s="70">
        <v>0</v>
      </c>
      <c r="X247" s="71">
        <v>0</v>
      </c>
      <c r="Y247" s="11"/>
      <c r="Z247" s="10"/>
      <c r="AA247" s="10"/>
      <c r="AB247" s="10"/>
      <c r="AC247" s="10"/>
      <c r="AD247" s="10"/>
      <c r="AE247" s="10"/>
    </row>
    <row r="248" spans="1:31" ht="75" x14ac:dyDescent="0.3">
      <c r="A248" s="8"/>
      <c r="B248" s="14"/>
      <c r="C248" s="14"/>
      <c r="D248" s="12"/>
      <c r="E248" s="102" t="s">
        <v>180</v>
      </c>
      <c r="F248" s="103"/>
      <c r="G248" s="104"/>
      <c r="H248" s="104"/>
      <c r="I248" s="105"/>
      <c r="J248" s="42"/>
      <c r="K248" s="56" t="s">
        <v>8</v>
      </c>
      <c r="L248" s="57" t="s">
        <v>7</v>
      </c>
      <c r="M248" s="58" t="s">
        <v>30</v>
      </c>
      <c r="N248" s="58" t="s">
        <v>5</v>
      </c>
      <c r="O248" s="58" t="s">
        <v>53</v>
      </c>
      <c r="P248" s="59" t="s">
        <v>3</v>
      </c>
      <c r="Q248" s="51"/>
      <c r="R248" s="60">
        <v>94322</v>
      </c>
      <c r="S248" s="51"/>
      <c r="T248" s="61">
        <v>94322</v>
      </c>
      <c r="U248" s="62">
        <v>94322</v>
      </c>
      <c r="V248" s="62">
        <v>94322</v>
      </c>
      <c r="W248" s="62">
        <v>0</v>
      </c>
      <c r="X248" s="63">
        <v>0</v>
      </c>
      <c r="Y248" s="11"/>
      <c r="Z248" s="10"/>
      <c r="AA248" s="10"/>
      <c r="AB248" s="10"/>
      <c r="AC248" s="10"/>
      <c r="AD248" s="10"/>
      <c r="AE248" s="10"/>
    </row>
    <row r="249" spans="1:31" ht="131.25" x14ac:dyDescent="0.3">
      <c r="A249" s="8"/>
      <c r="B249" s="14"/>
      <c r="C249" s="14"/>
      <c r="D249" s="14"/>
      <c r="E249" s="16"/>
      <c r="F249" s="108">
        <v>500</v>
      </c>
      <c r="G249" s="113"/>
      <c r="H249" s="113"/>
      <c r="I249" s="114"/>
      <c r="J249" s="40"/>
      <c r="K249" s="64" t="s">
        <v>182</v>
      </c>
      <c r="L249" s="65" t="s">
        <v>7</v>
      </c>
      <c r="M249" s="66" t="s">
        <v>30</v>
      </c>
      <c r="N249" s="66" t="s">
        <v>5</v>
      </c>
      <c r="O249" s="66" t="s">
        <v>181</v>
      </c>
      <c r="P249" s="67" t="s">
        <v>9</v>
      </c>
      <c r="Q249" s="51"/>
      <c r="R249" s="68">
        <f>R250+R252</f>
        <v>2885160</v>
      </c>
      <c r="S249" s="68">
        <f t="shared" ref="S249:T249" si="33">S250+S252</f>
        <v>0</v>
      </c>
      <c r="T249" s="68">
        <f t="shared" si="33"/>
        <v>2885160</v>
      </c>
      <c r="U249" s="70">
        <v>2885160</v>
      </c>
      <c r="V249" s="70">
        <v>2885160</v>
      </c>
      <c r="W249" s="70">
        <v>0</v>
      </c>
      <c r="X249" s="71">
        <v>0</v>
      </c>
      <c r="Y249" s="11"/>
      <c r="Z249" s="10"/>
      <c r="AA249" s="10"/>
      <c r="AB249" s="10"/>
      <c r="AC249" s="10"/>
      <c r="AD249" s="10"/>
      <c r="AE249" s="10"/>
    </row>
    <row r="250" spans="1:31" ht="168.75" x14ac:dyDescent="0.3">
      <c r="A250" s="8"/>
      <c r="B250" s="20"/>
      <c r="C250" s="20"/>
      <c r="D250" s="20"/>
      <c r="E250" s="20"/>
      <c r="F250" s="19"/>
      <c r="G250" s="115">
        <v>510</v>
      </c>
      <c r="H250" s="115"/>
      <c r="I250" s="116"/>
      <c r="J250" s="41"/>
      <c r="K250" s="47" t="s">
        <v>24</v>
      </c>
      <c r="L250" s="48" t="s">
        <v>7</v>
      </c>
      <c r="M250" s="49" t="s">
        <v>30</v>
      </c>
      <c r="N250" s="49" t="s">
        <v>5</v>
      </c>
      <c r="O250" s="49" t="s">
        <v>181</v>
      </c>
      <c r="P250" s="50">
        <v>100</v>
      </c>
      <c r="Q250" s="51"/>
      <c r="R250" s="52">
        <f>R251</f>
        <v>2402897</v>
      </c>
      <c r="S250" s="52">
        <f t="shared" ref="S250:T250" si="34">S251</f>
        <v>0</v>
      </c>
      <c r="T250" s="52">
        <f t="shared" si="34"/>
        <v>2402897</v>
      </c>
      <c r="U250" s="54">
        <v>2402897</v>
      </c>
      <c r="V250" s="54">
        <v>2402897</v>
      </c>
      <c r="W250" s="54">
        <v>0</v>
      </c>
      <c r="X250" s="55">
        <v>0</v>
      </c>
      <c r="Y250" s="11"/>
      <c r="Z250" s="10"/>
      <c r="AA250" s="10"/>
      <c r="AB250" s="10"/>
      <c r="AC250" s="10"/>
      <c r="AD250" s="10"/>
      <c r="AE250" s="10"/>
    </row>
    <row r="251" spans="1:31" ht="56.25" x14ac:dyDescent="0.3">
      <c r="A251" s="7"/>
      <c r="B251" s="102" t="s">
        <v>179</v>
      </c>
      <c r="C251" s="102"/>
      <c r="D251" s="102"/>
      <c r="E251" s="103"/>
      <c r="F251" s="103"/>
      <c r="G251" s="104"/>
      <c r="H251" s="104"/>
      <c r="I251" s="105"/>
      <c r="J251" s="42"/>
      <c r="K251" s="56" t="s">
        <v>23</v>
      </c>
      <c r="L251" s="57" t="s">
        <v>7</v>
      </c>
      <c r="M251" s="58" t="s">
        <v>30</v>
      </c>
      <c r="N251" s="58" t="s">
        <v>5</v>
      </c>
      <c r="O251" s="58" t="s">
        <v>181</v>
      </c>
      <c r="P251" s="59" t="s">
        <v>22</v>
      </c>
      <c r="Q251" s="51"/>
      <c r="R251" s="60">
        <v>2402897</v>
      </c>
      <c r="S251" s="51"/>
      <c r="T251" s="61">
        <v>2402897</v>
      </c>
      <c r="U251" s="62">
        <v>2402897</v>
      </c>
      <c r="V251" s="62">
        <v>2402897</v>
      </c>
      <c r="W251" s="62">
        <v>0</v>
      </c>
      <c r="X251" s="63">
        <v>0</v>
      </c>
      <c r="Y251" s="11"/>
      <c r="Z251" s="10"/>
      <c r="AA251" s="10"/>
      <c r="AB251" s="10"/>
      <c r="AC251" s="10"/>
      <c r="AD251" s="10"/>
      <c r="AE251" s="10"/>
    </row>
    <row r="252" spans="1:31" ht="75" x14ac:dyDescent="0.3">
      <c r="A252" s="8"/>
      <c r="B252" s="9"/>
      <c r="C252" s="9"/>
      <c r="D252" s="16"/>
      <c r="E252" s="102" t="s">
        <v>178</v>
      </c>
      <c r="F252" s="103"/>
      <c r="G252" s="103"/>
      <c r="H252" s="103"/>
      <c r="I252" s="106"/>
      <c r="J252" s="40"/>
      <c r="K252" s="64" t="s">
        <v>10</v>
      </c>
      <c r="L252" s="65" t="s">
        <v>7</v>
      </c>
      <c r="M252" s="66" t="s">
        <v>30</v>
      </c>
      <c r="N252" s="66" t="s">
        <v>5</v>
      </c>
      <c r="O252" s="66" t="s">
        <v>181</v>
      </c>
      <c r="P252" s="67">
        <v>200</v>
      </c>
      <c r="Q252" s="51"/>
      <c r="R252" s="68">
        <f>R253</f>
        <v>482263</v>
      </c>
      <c r="S252" s="68">
        <f t="shared" ref="S252:T252" si="35">S253</f>
        <v>0</v>
      </c>
      <c r="T252" s="68">
        <f t="shared" si="35"/>
        <v>482263</v>
      </c>
      <c r="U252" s="70">
        <v>482263</v>
      </c>
      <c r="V252" s="70">
        <v>482263</v>
      </c>
      <c r="W252" s="70">
        <v>0</v>
      </c>
      <c r="X252" s="71">
        <v>0</v>
      </c>
      <c r="Y252" s="11"/>
      <c r="Z252" s="10"/>
      <c r="AA252" s="10"/>
      <c r="AB252" s="10"/>
      <c r="AC252" s="10"/>
      <c r="AD252" s="10"/>
      <c r="AE252" s="10"/>
    </row>
    <row r="253" spans="1:31" ht="75" x14ac:dyDescent="0.3">
      <c r="A253" s="8"/>
      <c r="B253" s="14"/>
      <c r="C253" s="14"/>
      <c r="D253" s="14"/>
      <c r="E253" s="16"/>
      <c r="F253" s="108">
        <v>100</v>
      </c>
      <c r="G253" s="113"/>
      <c r="H253" s="113"/>
      <c r="I253" s="114"/>
      <c r="J253" s="41"/>
      <c r="K253" s="56" t="s">
        <v>8</v>
      </c>
      <c r="L253" s="57" t="s">
        <v>7</v>
      </c>
      <c r="M253" s="58" t="s">
        <v>30</v>
      </c>
      <c r="N253" s="58" t="s">
        <v>5</v>
      </c>
      <c r="O253" s="58" t="s">
        <v>181</v>
      </c>
      <c r="P253" s="59" t="s">
        <v>3</v>
      </c>
      <c r="Q253" s="51"/>
      <c r="R253" s="60">
        <v>482263</v>
      </c>
      <c r="S253" s="51"/>
      <c r="T253" s="61">
        <v>482263</v>
      </c>
      <c r="U253" s="62">
        <v>482263</v>
      </c>
      <c r="V253" s="62">
        <v>482263</v>
      </c>
      <c r="W253" s="62">
        <v>0</v>
      </c>
      <c r="X253" s="63">
        <v>0</v>
      </c>
      <c r="Y253" s="11"/>
      <c r="Z253" s="10"/>
      <c r="AA253" s="10"/>
      <c r="AB253" s="10"/>
      <c r="AC253" s="10"/>
      <c r="AD253" s="10"/>
      <c r="AE253" s="10"/>
    </row>
    <row r="254" spans="1:31" ht="75" x14ac:dyDescent="0.3">
      <c r="A254" s="8"/>
      <c r="B254" s="14"/>
      <c r="C254" s="14"/>
      <c r="D254" s="14"/>
      <c r="E254" s="14"/>
      <c r="F254" s="19"/>
      <c r="G254" s="115">
        <v>120</v>
      </c>
      <c r="H254" s="115"/>
      <c r="I254" s="116"/>
      <c r="J254" s="42"/>
      <c r="K254" s="64" t="s">
        <v>323</v>
      </c>
      <c r="L254" s="65" t="s">
        <v>7</v>
      </c>
      <c r="M254" s="66" t="s">
        <v>30</v>
      </c>
      <c r="N254" s="66" t="s">
        <v>5</v>
      </c>
      <c r="O254" s="66" t="s">
        <v>50</v>
      </c>
      <c r="P254" s="67" t="s">
        <v>9</v>
      </c>
      <c r="Q254" s="51"/>
      <c r="R254" s="68">
        <f>R255</f>
        <v>68262419</v>
      </c>
      <c r="S254" s="68">
        <f t="shared" ref="S254:T254" si="36">S255</f>
        <v>0</v>
      </c>
      <c r="T254" s="68">
        <f t="shared" si="36"/>
        <v>68262419</v>
      </c>
      <c r="U254" s="70">
        <v>54609935</v>
      </c>
      <c r="V254" s="70">
        <v>54609935</v>
      </c>
      <c r="W254" s="70">
        <v>54609935</v>
      </c>
      <c r="X254" s="71">
        <v>54609935</v>
      </c>
      <c r="Y254" s="11"/>
      <c r="Z254" s="10"/>
      <c r="AA254" s="10"/>
      <c r="AB254" s="10"/>
      <c r="AC254" s="10"/>
      <c r="AD254" s="10"/>
      <c r="AE254" s="10"/>
    </row>
    <row r="255" spans="1:31" ht="18.75" x14ac:dyDescent="0.3">
      <c r="A255" s="8"/>
      <c r="B255" s="14"/>
      <c r="C255" s="14"/>
      <c r="D255" s="14"/>
      <c r="E255" s="12"/>
      <c r="F255" s="108">
        <v>200</v>
      </c>
      <c r="G255" s="109"/>
      <c r="H255" s="109"/>
      <c r="I255" s="110"/>
      <c r="J255" s="40"/>
      <c r="K255" s="47" t="s">
        <v>52</v>
      </c>
      <c r="L255" s="48" t="s">
        <v>7</v>
      </c>
      <c r="M255" s="49" t="s">
        <v>30</v>
      </c>
      <c r="N255" s="49" t="s">
        <v>5</v>
      </c>
      <c r="O255" s="49" t="s">
        <v>50</v>
      </c>
      <c r="P255" s="50">
        <v>500</v>
      </c>
      <c r="Q255" s="51"/>
      <c r="R255" s="52">
        <f>R256</f>
        <v>68262419</v>
      </c>
      <c r="S255" s="52">
        <f t="shared" ref="S255:T255" si="37">S256</f>
        <v>0</v>
      </c>
      <c r="T255" s="52">
        <f t="shared" si="37"/>
        <v>68262419</v>
      </c>
      <c r="U255" s="54">
        <v>54609935</v>
      </c>
      <c r="V255" s="54">
        <v>54609935</v>
      </c>
      <c r="W255" s="54">
        <v>54609935</v>
      </c>
      <c r="X255" s="55">
        <v>54609935</v>
      </c>
      <c r="Y255" s="11"/>
      <c r="Z255" s="10"/>
      <c r="AA255" s="10"/>
      <c r="AB255" s="10"/>
      <c r="AC255" s="10"/>
      <c r="AD255" s="10"/>
      <c r="AE255" s="10"/>
    </row>
    <row r="256" spans="1:31" ht="18.75" x14ac:dyDescent="0.3">
      <c r="A256" s="8"/>
      <c r="B256" s="14"/>
      <c r="C256" s="14"/>
      <c r="D256" s="14"/>
      <c r="E256" s="14"/>
      <c r="F256" s="19"/>
      <c r="G256" s="115">
        <v>240</v>
      </c>
      <c r="H256" s="115"/>
      <c r="I256" s="116"/>
      <c r="J256" s="40"/>
      <c r="K256" s="56" t="s">
        <v>51</v>
      </c>
      <c r="L256" s="57" t="s">
        <v>7</v>
      </c>
      <c r="M256" s="58" t="s">
        <v>30</v>
      </c>
      <c r="N256" s="58" t="s">
        <v>5</v>
      </c>
      <c r="O256" s="58" t="s">
        <v>50</v>
      </c>
      <c r="P256" s="59" t="s">
        <v>49</v>
      </c>
      <c r="Q256" s="51"/>
      <c r="R256" s="60">
        <v>68262419</v>
      </c>
      <c r="S256" s="51"/>
      <c r="T256" s="61">
        <v>68262419</v>
      </c>
      <c r="U256" s="62">
        <v>54609935</v>
      </c>
      <c r="V256" s="62">
        <v>54609935</v>
      </c>
      <c r="W256" s="62">
        <v>54609935</v>
      </c>
      <c r="X256" s="63">
        <v>54609935</v>
      </c>
      <c r="Y256" s="11"/>
      <c r="Z256" s="10"/>
      <c r="AA256" s="10"/>
      <c r="AB256" s="10"/>
      <c r="AC256" s="10"/>
      <c r="AD256" s="10"/>
      <c r="AE256" s="10"/>
    </row>
    <row r="257" spans="1:31" ht="56.25" x14ac:dyDescent="0.3">
      <c r="A257" s="8"/>
      <c r="B257" s="14"/>
      <c r="C257" s="14"/>
      <c r="D257" s="14"/>
      <c r="E257" s="12"/>
      <c r="F257" s="108">
        <v>800</v>
      </c>
      <c r="G257" s="109"/>
      <c r="H257" s="109"/>
      <c r="I257" s="110"/>
      <c r="J257" s="41"/>
      <c r="K257" s="64" t="s">
        <v>324</v>
      </c>
      <c r="L257" s="65" t="s">
        <v>7</v>
      </c>
      <c r="M257" s="66" t="s">
        <v>30</v>
      </c>
      <c r="N257" s="66" t="s">
        <v>5</v>
      </c>
      <c r="O257" s="66" t="s">
        <v>325</v>
      </c>
      <c r="P257" s="67" t="s">
        <v>9</v>
      </c>
      <c r="Q257" s="51"/>
      <c r="R257" s="68">
        <f>R258</f>
        <v>8650580.2400000002</v>
      </c>
      <c r="S257" s="51"/>
      <c r="T257" s="69">
        <v>0</v>
      </c>
      <c r="U257" s="70">
        <v>0</v>
      </c>
      <c r="V257" s="70">
        <v>0</v>
      </c>
      <c r="W257" s="70">
        <v>0</v>
      </c>
      <c r="X257" s="71">
        <v>0</v>
      </c>
      <c r="Y257" s="11"/>
      <c r="Z257" s="10"/>
      <c r="AA257" s="10"/>
      <c r="AB257" s="10"/>
      <c r="AC257" s="10"/>
      <c r="AD257" s="10"/>
      <c r="AE257" s="10"/>
    </row>
    <row r="258" spans="1:31" ht="18.75" x14ac:dyDescent="0.3">
      <c r="A258" s="8"/>
      <c r="B258" s="14"/>
      <c r="C258" s="14"/>
      <c r="D258" s="14"/>
      <c r="E258" s="20"/>
      <c r="F258" s="19"/>
      <c r="G258" s="115">
        <v>850</v>
      </c>
      <c r="H258" s="115"/>
      <c r="I258" s="116"/>
      <c r="J258" s="42"/>
      <c r="K258" s="47" t="s">
        <v>52</v>
      </c>
      <c r="L258" s="48" t="s">
        <v>7</v>
      </c>
      <c r="M258" s="49" t="s">
        <v>30</v>
      </c>
      <c r="N258" s="49" t="s">
        <v>5</v>
      </c>
      <c r="O258" s="49" t="s">
        <v>325</v>
      </c>
      <c r="P258" s="50">
        <v>500</v>
      </c>
      <c r="Q258" s="51"/>
      <c r="R258" s="52">
        <f>R259</f>
        <v>8650580.2400000002</v>
      </c>
      <c r="S258" s="51"/>
      <c r="T258" s="53">
        <v>0</v>
      </c>
      <c r="U258" s="54">
        <v>0</v>
      </c>
      <c r="V258" s="54">
        <v>0</v>
      </c>
      <c r="W258" s="54">
        <v>0</v>
      </c>
      <c r="X258" s="55">
        <v>0</v>
      </c>
      <c r="Y258" s="11"/>
      <c r="Z258" s="10"/>
      <c r="AA258" s="10"/>
      <c r="AB258" s="10"/>
      <c r="AC258" s="10"/>
      <c r="AD258" s="10"/>
      <c r="AE258" s="10"/>
    </row>
    <row r="259" spans="1:31" ht="18.75" x14ac:dyDescent="0.3">
      <c r="A259" s="8"/>
      <c r="B259" s="14"/>
      <c r="C259" s="14"/>
      <c r="D259" s="12"/>
      <c r="E259" s="102" t="s">
        <v>177</v>
      </c>
      <c r="F259" s="103"/>
      <c r="G259" s="104"/>
      <c r="H259" s="104"/>
      <c r="I259" s="105"/>
      <c r="J259" s="41"/>
      <c r="K259" s="56" t="s">
        <v>51</v>
      </c>
      <c r="L259" s="57" t="s">
        <v>7</v>
      </c>
      <c r="M259" s="58" t="s">
        <v>30</v>
      </c>
      <c r="N259" s="58" t="s">
        <v>5</v>
      </c>
      <c r="O259" s="58" t="s">
        <v>325</v>
      </c>
      <c r="P259" s="59" t="s">
        <v>49</v>
      </c>
      <c r="Q259" s="51"/>
      <c r="R259" s="60">
        <v>8650580.2400000002</v>
      </c>
      <c r="S259" s="51"/>
      <c r="T259" s="61">
        <v>0</v>
      </c>
      <c r="U259" s="62">
        <v>0</v>
      </c>
      <c r="V259" s="62">
        <v>0</v>
      </c>
      <c r="W259" s="62">
        <v>0</v>
      </c>
      <c r="X259" s="63">
        <v>0</v>
      </c>
      <c r="Y259" s="11"/>
      <c r="Z259" s="10"/>
      <c r="AA259" s="10"/>
      <c r="AB259" s="10"/>
      <c r="AC259" s="10"/>
      <c r="AD259" s="10"/>
      <c r="AE259" s="10"/>
    </row>
    <row r="260" spans="1:31" ht="112.5" x14ac:dyDescent="0.3">
      <c r="A260" s="8"/>
      <c r="B260" s="14"/>
      <c r="C260" s="14"/>
      <c r="D260" s="14"/>
      <c r="E260" s="16"/>
      <c r="F260" s="108">
        <v>200</v>
      </c>
      <c r="G260" s="113"/>
      <c r="H260" s="113"/>
      <c r="I260" s="114"/>
      <c r="J260" s="42"/>
      <c r="K260" s="64" t="s">
        <v>48</v>
      </c>
      <c r="L260" s="65" t="s">
        <v>7</v>
      </c>
      <c r="M260" s="66" t="s">
        <v>30</v>
      </c>
      <c r="N260" s="66" t="s">
        <v>46</v>
      </c>
      <c r="O260" s="66" t="s">
        <v>1</v>
      </c>
      <c r="P260" s="67" t="s">
        <v>9</v>
      </c>
      <c r="Q260" s="51"/>
      <c r="R260" s="68">
        <f>R261+R268</f>
        <v>10557497.109999999</v>
      </c>
      <c r="S260" s="51"/>
      <c r="T260" s="69">
        <v>0</v>
      </c>
      <c r="U260" s="70">
        <v>5645437.0700000003</v>
      </c>
      <c r="V260" s="70">
        <v>0</v>
      </c>
      <c r="W260" s="70">
        <v>5943163.4000000004</v>
      </c>
      <c r="X260" s="71">
        <v>0</v>
      </c>
      <c r="Y260" s="11"/>
      <c r="Z260" s="10"/>
      <c r="AA260" s="10"/>
      <c r="AB260" s="10"/>
      <c r="AC260" s="10"/>
      <c r="AD260" s="10"/>
      <c r="AE260" s="10"/>
    </row>
    <row r="261" spans="1:31" ht="75" x14ac:dyDescent="0.3">
      <c r="A261" s="8"/>
      <c r="B261" s="14"/>
      <c r="C261" s="14"/>
      <c r="D261" s="14"/>
      <c r="E261" s="14"/>
      <c r="F261" s="19"/>
      <c r="G261" s="115">
        <v>240</v>
      </c>
      <c r="H261" s="115"/>
      <c r="I261" s="116"/>
      <c r="J261" s="41"/>
      <c r="K261" s="47" t="s">
        <v>27</v>
      </c>
      <c r="L261" s="48" t="s">
        <v>7</v>
      </c>
      <c r="M261" s="49" t="s">
        <v>30</v>
      </c>
      <c r="N261" s="49" t="s">
        <v>46</v>
      </c>
      <c r="O261" s="49" t="s">
        <v>26</v>
      </c>
      <c r="P261" s="50" t="s">
        <v>9</v>
      </c>
      <c r="Q261" s="51"/>
      <c r="R261" s="52">
        <f>R262+R264+R266</f>
        <v>6283384.3200000003</v>
      </c>
      <c r="S261" s="51"/>
      <c r="T261" s="53">
        <v>0</v>
      </c>
      <c r="U261" s="54">
        <v>5608221.5499999998</v>
      </c>
      <c r="V261" s="54">
        <v>0</v>
      </c>
      <c r="W261" s="54">
        <v>5844316.1299999999</v>
      </c>
      <c r="X261" s="55">
        <v>0</v>
      </c>
      <c r="Y261" s="11"/>
      <c r="Z261" s="10"/>
      <c r="AA261" s="10"/>
      <c r="AB261" s="10"/>
      <c r="AC261" s="10"/>
      <c r="AD261" s="10"/>
      <c r="AE261" s="10"/>
    </row>
    <row r="262" spans="1:31" ht="168.75" x14ac:dyDescent="0.3">
      <c r="A262" s="8"/>
      <c r="B262" s="14"/>
      <c r="C262" s="14"/>
      <c r="D262" s="14"/>
      <c r="E262" s="12"/>
      <c r="F262" s="108">
        <v>800</v>
      </c>
      <c r="G262" s="109"/>
      <c r="H262" s="109"/>
      <c r="I262" s="110"/>
      <c r="J262" s="42"/>
      <c r="K262" s="47" t="s">
        <v>24</v>
      </c>
      <c r="L262" s="48" t="s">
        <v>7</v>
      </c>
      <c r="M262" s="49" t="s">
        <v>30</v>
      </c>
      <c r="N262" s="49" t="s">
        <v>46</v>
      </c>
      <c r="O262" s="49" t="s">
        <v>26</v>
      </c>
      <c r="P262" s="50">
        <v>100</v>
      </c>
      <c r="Q262" s="51"/>
      <c r="R262" s="52">
        <f>R263</f>
        <v>5871494.3200000003</v>
      </c>
      <c r="S262" s="51"/>
      <c r="T262" s="53">
        <v>0</v>
      </c>
      <c r="U262" s="54">
        <v>5580831.5499999998</v>
      </c>
      <c r="V262" s="54">
        <v>0</v>
      </c>
      <c r="W262" s="54">
        <v>5816926.1299999999</v>
      </c>
      <c r="X262" s="55">
        <v>0</v>
      </c>
      <c r="Y262" s="11"/>
      <c r="Z262" s="10"/>
      <c r="AA262" s="10"/>
      <c r="AB262" s="10"/>
      <c r="AC262" s="10"/>
      <c r="AD262" s="10"/>
      <c r="AE262" s="10"/>
    </row>
    <row r="263" spans="1:31" ht="56.25" x14ac:dyDescent="0.3">
      <c r="A263" s="8"/>
      <c r="B263" s="20"/>
      <c r="C263" s="20"/>
      <c r="D263" s="20"/>
      <c r="E263" s="20"/>
      <c r="F263" s="19"/>
      <c r="G263" s="115">
        <v>850</v>
      </c>
      <c r="H263" s="115"/>
      <c r="I263" s="116"/>
      <c r="J263" s="40"/>
      <c r="K263" s="56" t="s">
        <v>23</v>
      </c>
      <c r="L263" s="57" t="s">
        <v>7</v>
      </c>
      <c r="M263" s="58" t="s">
        <v>30</v>
      </c>
      <c r="N263" s="58" t="s">
        <v>46</v>
      </c>
      <c r="O263" s="58" t="s">
        <v>26</v>
      </c>
      <c r="P263" s="59" t="s">
        <v>22</v>
      </c>
      <c r="Q263" s="51"/>
      <c r="R263" s="60">
        <v>5871494.3200000003</v>
      </c>
      <c r="S263" s="51"/>
      <c r="T263" s="61">
        <v>0</v>
      </c>
      <c r="U263" s="62">
        <v>5580831.5499999998</v>
      </c>
      <c r="V263" s="62">
        <v>0</v>
      </c>
      <c r="W263" s="62">
        <v>5816926.1299999999</v>
      </c>
      <c r="X263" s="63">
        <v>0</v>
      </c>
      <c r="Y263" s="11"/>
      <c r="Z263" s="10"/>
      <c r="AA263" s="10"/>
      <c r="AB263" s="10"/>
      <c r="AC263" s="10"/>
      <c r="AD263" s="10"/>
      <c r="AE263" s="10"/>
    </row>
    <row r="264" spans="1:31" ht="75" x14ac:dyDescent="0.3">
      <c r="A264" s="7"/>
      <c r="B264" s="102" t="s">
        <v>176</v>
      </c>
      <c r="C264" s="102"/>
      <c r="D264" s="102"/>
      <c r="E264" s="103"/>
      <c r="F264" s="103"/>
      <c r="G264" s="104"/>
      <c r="H264" s="104"/>
      <c r="I264" s="105"/>
      <c r="J264" s="41"/>
      <c r="K264" s="64" t="s">
        <v>10</v>
      </c>
      <c r="L264" s="65" t="s">
        <v>7</v>
      </c>
      <c r="M264" s="66" t="s">
        <v>30</v>
      </c>
      <c r="N264" s="66" t="s">
        <v>46</v>
      </c>
      <c r="O264" s="66" t="s">
        <v>26</v>
      </c>
      <c r="P264" s="67">
        <v>200</v>
      </c>
      <c r="Q264" s="51"/>
      <c r="R264" s="68">
        <f>R265</f>
        <v>410900</v>
      </c>
      <c r="S264" s="51"/>
      <c r="T264" s="69">
        <v>0</v>
      </c>
      <c r="U264" s="70">
        <v>26400</v>
      </c>
      <c r="V264" s="70">
        <v>0</v>
      </c>
      <c r="W264" s="70">
        <v>26400</v>
      </c>
      <c r="X264" s="71">
        <v>0</v>
      </c>
      <c r="Y264" s="11"/>
      <c r="Z264" s="10"/>
      <c r="AA264" s="10"/>
      <c r="AB264" s="10"/>
      <c r="AC264" s="10"/>
      <c r="AD264" s="10"/>
      <c r="AE264" s="10"/>
    </row>
    <row r="265" spans="1:31" ht="75" x14ac:dyDescent="0.3">
      <c r="A265" s="8"/>
      <c r="B265" s="9"/>
      <c r="C265" s="9"/>
      <c r="D265" s="16"/>
      <c r="E265" s="102" t="s">
        <v>175</v>
      </c>
      <c r="F265" s="103"/>
      <c r="G265" s="103"/>
      <c r="H265" s="103"/>
      <c r="I265" s="106"/>
      <c r="J265" s="42"/>
      <c r="K265" s="56" t="s">
        <v>8</v>
      </c>
      <c r="L265" s="57" t="s">
        <v>7</v>
      </c>
      <c r="M265" s="58" t="s">
        <v>30</v>
      </c>
      <c r="N265" s="58" t="s">
        <v>46</v>
      </c>
      <c r="O265" s="58" t="s">
        <v>26</v>
      </c>
      <c r="P265" s="59" t="s">
        <v>3</v>
      </c>
      <c r="Q265" s="51"/>
      <c r="R265" s="60">
        <v>410900</v>
      </c>
      <c r="S265" s="51"/>
      <c r="T265" s="61">
        <v>0</v>
      </c>
      <c r="U265" s="62">
        <v>26400</v>
      </c>
      <c r="V265" s="62">
        <v>0</v>
      </c>
      <c r="W265" s="62">
        <v>26400</v>
      </c>
      <c r="X265" s="63">
        <v>0</v>
      </c>
      <c r="Y265" s="34"/>
      <c r="Z265" s="10"/>
      <c r="AA265" s="10"/>
      <c r="AB265" s="10"/>
      <c r="AC265" s="10"/>
      <c r="AD265" s="10"/>
      <c r="AE265" s="10"/>
    </row>
    <row r="266" spans="1:31" ht="18.75" x14ac:dyDescent="0.3">
      <c r="A266" s="8"/>
      <c r="B266" s="14"/>
      <c r="C266" s="14"/>
      <c r="D266" s="14"/>
      <c r="E266" s="16"/>
      <c r="F266" s="108">
        <v>100</v>
      </c>
      <c r="G266" s="113"/>
      <c r="H266" s="113"/>
      <c r="I266" s="114"/>
      <c r="J266" s="41"/>
      <c r="K266" s="64" t="s">
        <v>21</v>
      </c>
      <c r="L266" s="65" t="s">
        <v>7</v>
      </c>
      <c r="M266" s="66" t="s">
        <v>30</v>
      </c>
      <c r="N266" s="66" t="s">
        <v>46</v>
      </c>
      <c r="O266" s="66" t="s">
        <v>26</v>
      </c>
      <c r="P266" s="67">
        <v>800</v>
      </c>
      <c r="Q266" s="51"/>
      <c r="R266" s="68">
        <f>R267</f>
        <v>990</v>
      </c>
      <c r="S266" s="51"/>
      <c r="T266" s="69">
        <v>0</v>
      </c>
      <c r="U266" s="70">
        <v>990</v>
      </c>
      <c r="V266" s="70">
        <v>0</v>
      </c>
      <c r="W266" s="70">
        <v>990</v>
      </c>
      <c r="X266" s="71">
        <v>0</v>
      </c>
      <c r="Y266" s="11"/>
      <c r="Z266" s="36"/>
      <c r="AA266" s="36"/>
      <c r="AB266" s="36"/>
      <c r="AC266" s="36"/>
      <c r="AD266" s="36"/>
      <c r="AE266" s="37"/>
    </row>
    <row r="267" spans="1:31" ht="37.5" x14ac:dyDescent="0.3">
      <c r="A267" s="8"/>
      <c r="B267" s="14"/>
      <c r="C267" s="14"/>
      <c r="D267" s="14"/>
      <c r="E267" s="14"/>
      <c r="F267" s="19"/>
      <c r="G267" s="115">
        <v>120</v>
      </c>
      <c r="H267" s="115"/>
      <c r="I267" s="116"/>
      <c r="J267" s="42"/>
      <c r="K267" s="56" t="s">
        <v>44</v>
      </c>
      <c r="L267" s="57" t="s">
        <v>7</v>
      </c>
      <c r="M267" s="58" t="s">
        <v>30</v>
      </c>
      <c r="N267" s="58" t="s">
        <v>46</v>
      </c>
      <c r="O267" s="58" t="s">
        <v>26</v>
      </c>
      <c r="P267" s="59" t="s">
        <v>43</v>
      </c>
      <c r="Q267" s="51"/>
      <c r="R267" s="60">
        <v>990</v>
      </c>
      <c r="S267" s="51"/>
      <c r="T267" s="61">
        <v>0</v>
      </c>
      <c r="U267" s="62">
        <v>990</v>
      </c>
      <c r="V267" s="62">
        <v>0</v>
      </c>
      <c r="W267" s="62">
        <v>990</v>
      </c>
      <c r="X267" s="63">
        <v>0</v>
      </c>
      <c r="Y267" s="35"/>
      <c r="Z267" s="10"/>
      <c r="AA267" s="10"/>
      <c r="AB267" s="10"/>
      <c r="AC267" s="10"/>
      <c r="AD267" s="10"/>
      <c r="AE267" s="10"/>
    </row>
    <row r="268" spans="1:31" ht="150" x14ac:dyDescent="0.3">
      <c r="A268" s="8"/>
      <c r="B268" s="14"/>
      <c r="C268" s="14"/>
      <c r="D268" s="14"/>
      <c r="E268" s="12"/>
      <c r="F268" s="108">
        <v>200</v>
      </c>
      <c r="G268" s="109"/>
      <c r="H268" s="109"/>
      <c r="I268" s="110"/>
      <c r="J268" s="40"/>
      <c r="K268" s="64" t="s">
        <v>47</v>
      </c>
      <c r="L268" s="65" t="s">
        <v>7</v>
      </c>
      <c r="M268" s="66" t="s">
        <v>30</v>
      </c>
      <c r="N268" s="66" t="s">
        <v>46</v>
      </c>
      <c r="O268" s="66" t="s">
        <v>4</v>
      </c>
      <c r="P268" s="67" t="s">
        <v>9</v>
      </c>
      <c r="Q268" s="51"/>
      <c r="R268" s="68">
        <f>R269+R271</f>
        <v>4274112.79</v>
      </c>
      <c r="S268" s="51"/>
      <c r="T268" s="69">
        <v>0</v>
      </c>
      <c r="U268" s="70">
        <v>37215.519999999997</v>
      </c>
      <c r="V268" s="70">
        <v>0</v>
      </c>
      <c r="W268" s="70">
        <v>98847.27</v>
      </c>
      <c r="X268" s="71">
        <v>0</v>
      </c>
      <c r="Y268" s="11"/>
      <c r="Z268" s="10"/>
      <c r="AA268" s="10"/>
      <c r="AB268" s="10"/>
      <c r="AC268" s="10"/>
      <c r="AD268" s="10"/>
      <c r="AE268" s="10"/>
    </row>
    <row r="269" spans="1:31" ht="75" x14ac:dyDescent="0.3">
      <c r="A269" s="8"/>
      <c r="B269" s="14"/>
      <c r="C269" s="14"/>
      <c r="D269" s="14"/>
      <c r="E269" s="14"/>
      <c r="F269" s="19"/>
      <c r="G269" s="115">
        <v>240</v>
      </c>
      <c r="H269" s="115"/>
      <c r="I269" s="116"/>
      <c r="J269" s="40"/>
      <c r="K269" s="47" t="s">
        <v>10</v>
      </c>
      <c r="L269" s="48" t="s">
        <v>7</v>
      </c>
      <c r="M269" s="49" t="s">
        <v>30</v>
      </c>
      <c r="N269" s="49" t="s">
        <v>46</v>
      </c>
      <c r="O269" s="49" t="s">
        <v>4</v>
      </c>
      <c r="P269" s="50">
        <v>200</v>
      </c>
      <c r="Q269" s="51"/>
      <c r="R269" s="52">
        <f>R270</f>
        <v>4250832.79</v>
      </c>
      <c r="S269" s="51"/>
      <c r="T269" s="53">
        <v>0</v>
      </c>
      <c r="U269" s="54">
        <v>13935.52</v>
      </c>
      <c r="V269" s="54">
        <v>0</v>
      </c>
      <c r="W269" s="54">
        <v>75567.27</v>
      </c>
      <c r="X269" s="55">
        <v>0</v>
      </c>
      <c r="Y269" s="11"/>
      <c r="Z269" s="10"/>
      <c r="AA269" s="10"/>
      <c r="AB269" s="10"/>
      <c r="AC269" s="10"/>
      <c r="AD269" s="10"/>
      <c r="AE269" s="10"/>
    </row>
    <row r="270" spans="1:31" ht="75" x14ac:dyDescent="0.3">
      <c r="A270" s="8"/>
      <c r="B270" s="14"/>
      <c r="C270" s="14"/>
      <c r="D270" s="14"/>
      <c r="E270" s="12"/>
      <c r="F270" s="108">
        <v>800</v>
      </c>
      <c r="G270" s="109"/>
      <c r="H270" s="109"/>
      <c r="I270" s="110"/>
      <c r="J270" s="41"/>
      <c r="K270" s="56" t="s">
        <v>8</v>
      </c>
      <c r="L270" s="57" t="s">
        <v>7</v>
      </c>
      <c r="M270" s="58" t="s">
        <v>30</v>
      </c>
      <c r="N270" s="58" t="s">
        <v>46</v>
      </c>
      <c r="O270" s="58" t="s">
        <v>4</v>
      </c>
      <c r="P270" s="59" t="s">
        <v>3</v>
      </c>
      <c r="Q270" s="51"/>
      <c r="R270" s="60">
        <v>4250832.79</v>
      </c>
      <c r="S270" s="51"/>
      <c r="T270" s="61">
        <v>0</v>
      </c>
      <c r="U270" s="62">
        <v>13935.52</v>
      </c>
      <c r="V270" s="62">
        <v>0</v>
      </c>
      <c r="W270" s="62">
        <v>75567.27</v>
      </c>
      <c r="X270" s="63">
        <v>0</v>
      </c>
      <c r="Y270" s="11"/>
      <c r="Z270" s="10"/>
      <c r="AA270" s="10"/>
      <c r="AB270" s="10"/>
      <c r="AC270" s="10"/>
      <c r="AD270" s="10"/>
      <c r="AE270" s="10"/>
    </row>
    <row r="271" spans="1:31" ht="18.75" x14ac:dyDescent="0.3">
      <c r="A271" s="8"/>
      <c r="B271" s="14"/>
      <c r="C271" s="14"/>
      <c r="D271" s="14"/>
      <c r="E271" s="20"/>
      <c r="F271" s="19"/>
      <c r="G271" s="115">
        <v>850</v>
      </c>
      <c r="H271" s="115"/>
      <c r="I271" s="116"/>
      <c r="J271" s="42"/>
      <c r="K271" s="64" t="s">
        <v>21</v>
      </c>
      <c r="L271" s="65" t="s">
        <v>7</v>
      </c>
      <c r="M271" s="66" t="s">
        <v>30</v>
      </c>
      <c r="N271" s="66" t="s">
        <v>46</v>
      </c>
      <c r="O271" s="66" t="s">
        <v>4</v>
      </c>
      <c r="P271" s="67">
        <v>800</v>
      </c>
      <c r="Q271" s="51"/>
      <c r="R271" s="68">
        <v>23280</v>
      </c>
      <c r="S271" s="51"/>
      <c r="T271" s="69">
        <v>0</v>
      </c>
      <c r="U271" s="70">
        <v>23280</v>
      </c>
      <c r="V271" s="70">
        <v>0</v>
      </c>
      <c r="W271" s="70">
        <v>23280</v>
      </c>
      <c r="X271" s="71">
        <v>0</v>
      </c>
      <c r="Y271" s="11"/>
      <c r="Z271" s="10"/>
      <c r="AA271" s="10"/>
      <c r="AB271" s="10"/>
      <c r="AC271" s="10"/>
      <c r="AD271" s="10"/>
      <c r="AE271" s="10"/>
    </row>
    <row r="272" spans="1:31" ht="37.5" x14ac:dyDescent="0.3">
      <c r="A272" s="8"/>
      <c r="B272" s="14"/>
      <c r="C272" s="14"/>
      <c r="D272" s="12"/>
      <c r="E272" s="102" t="s">
        <v>174</v>
      </c>
      <c r="F272" s="103"/>
      <c r="G272" s="104"/>
      <c r="H272" s="104"/>
      <c r="I272" s="105"/>
      <c r="J272" s="41"/>
      <c r="K272" s="56" t="s">
        <v>44</v>
      </c>
      <c r="L272" s="57" t="s">
        <v>7</v>
      </c>
      <c r="M272" s="58" t="s">
        <v>30</v>
      </c>
      <c r="N272" s="58" t="s">
        <v>46</v>
      </c>
      <c r="O272" s="58" t="s">
        <v>4</v>
      </c>
      <c r="P272" s="59" t="s">
        <v>43</v>
      </c>
      <c r="Q272" s="51"/>
      <c r="R272" s="60">
        <v>23280</v>
      </c>
      <c r="S272" s="51"/>
      <c r="T272" s="61">
        <v>0</v>
      </c>
      <c r="U272" s="62">
        <v>23280</v>
      </c>
      <c r="V272" s="62">
        <v>0</v>
      </c>
      <c r="W272" s="62">
        <v>23280</v>
      </c>
      <c r="X272" s="63">
        <v>0</v>
      </c>
      <c r="Y272" s="11"/>
      <c r="Z272" s="10"/>
      <c r="AA272" s="10"/>
      <c r="AB272" s="10"/>
      <c r="AC272" s="10"/>
      <c r="AD272" s="10"/>
      <c r="AE272" s="10"/>
    </row>
    <row r="273" spans="1:31" ht="75" x14ac:dyDescent="0.3">
      <c r="A273" s="8"/>
      <c r="B273" s="14"/>
      <c r="C273" s="14"/>
      <c r="D273" s="14"/>
      <c r="E273" s="16"/>
      <c r="F273" s="108">
        <v>100</v>
      </c>
      <c r="G273" s="113"/>
      <c r="H273" s="113"/>
      <c r="I273" s="114"/>
      <c r="J273" s="42"/>
      <c r="K273" s="64" t="s">
        <v>45</v>
      </c>
      <c r="L273" s="65" t="s">
        <v>7</v>
      </c>
      <c r="M273" s="66" t="s">
        <v>30</v>
      </c>
      <c r="N273" s="66" t="s">
        <v>19</v>
      </c>
      <c r="O273" s="66" t="s">
        <v>1</v>
      </c>
      <c r="P273" s="67" t="s">
        <v>9</v>
      </c>
      <c r="Q273" s="51"/>
      <c r="R273" s="68">
        <f>R274+R281+R289+R292+R295+R298</f>
        <v>50246043.859999999</v>
      </c>
      <c r="S273" s="68">
        <f t="shared" ref="S273:T273" si="38">S274+S281+S289+S292+S295+S298</f>
        <v>0</v>
      </c>
      <c r="T273" s="68">
        <f t="shared" si="38"/>
        <v>742203.11</v>
      </c>
      <c r="U273" s="70">
        <v>36564603.159999996</v>
      </c>
      <c r="V273" s="70">
        <v>744873.43</v>
      </c>
      <c r="W273" s="70">
        <v>40813690.270000003</v>
      </c>
      <c r="X273" s="71">
        <v>816023.6</v>
      </c>
      <c r="Y273" s="11"/>
      <c r="Z273" s="10"/>
      <c r="AA273" s="10"/>
      <c r="AB273" s="10"/>
      <c r="AC273" s="10"/>
      <c r="AD273" s="10"/>
      <c r="AE273" s="10"/>
    </row>
    <row r="274" spans="1:31" ht="75" x14ac:dyDescent="0.3">
      <c r="A274" s="8"/>
      <c r="B274" s="14"/>
      <c r="C274" s="14"/>
      <c r="D274" s="14"/>
      <c r="E274" s="14"/>
      <c r="F274" s="19"/>
      <c r="G274" s="115">
        <v>110</v>
      </c>
      <c r="H274" s="115"/>
      <c r="I274" s="116"/>
      <c r="J274" s="41"/>
      <c r="K274" s="47" t="s">
        <v>326</v>
      </c>
      <c r="L274" s="48" t="s">
        <v>7</v>
      </c>
      <c r="M274" s="49" t="s">
        <v>30</v>
      </c>
      <c r="N274" s="49" t="s">
        <v>19</v>
      </c>
      <c r="O274" s="49" t="s">
        <v>26</v>
      </c>
      <c r="P274" s="50" t="s">
        <v>9</v>
      </c>
      <c r="Q274" s="51"/>
      <c r="R274" s="52">
        <f>R275+R277+R279</f>
        <v>27090582.969999999</v>
      </c>
      <c r="S274" s="51"/>
      <c r="T274" s="53">
        <v>0</v>
      </c>
      <c r="U274" s="54">
        <v>24227546.960000001</v>
      </c>
      <c r="V274" s="54">
        <v>0</v>
      </c>
      <c r="W274" s="54">
        <v>25227808.18</v>
      </c>
      <c r="X274" s="55">
        <v>0</v>
      </c>
      <c r="Y274" s="11"/>
      <c r="Z274" s="10"/>
      <c r="AA274" s="10"/>
      <c r="AB274" s="10"/>
      <c r="AC274" s="10"/>
      <c r="AD274" s="10"/>
      <c r="AE274" s="10"/>
    </row>
    <row r="275" spans="1:31" ht="168.75" x14ac:dyDescent="0.3">
      <c r="A275" s="8"/>
      <c r="B275" s="14"/>
      <c r="C275" s="14"/>
      <c r="D275" s="14"/>
      <c r="E275" s="12"/>
      <c r="F275" s="108">
        <v>200</v>
      </c>
      <c r="G275" s="109"/>
      <c r="H275" s="109"/>
      <c r="I275" s="110"/>
      <c r="J275" s="42"/>
      <c r="K275" s="47" t="s">
        <v>24</v>
      </c>
      <c r="L275" s="48" t="s">
        <v>7</v>
      </c>
      <c r="M275" s="49" t="s">
        <v>30</v>
      </c>
      <c r="N275" s="49" t="s">
        <v>19</v>
      </c>
      <c r="O275" s="49" t="s">
        <v>26</v>
      </c>
      <c r="P275" s="50">
        <v>100</v>
      </c>
      <c r="Q275" s="51"/>
      <c r="R275" s="52">
        <f>R276</f>
        <v>25533684.969999999</v>
      </c>
      <c r="S275" s="51"/>
      <c r="T275" s="53">
        <v>0</v>
      </c>
      <c r="U275" s="54">
        <v>23716451.960000001</v>
      </c>
      <c r="V275" s="54">
        <v>0</v>
      </c>
      <c r="W275" s="54">
        <v>24716713.18</v>
      </c>
      <c r="X275" s="55">
        <v>0</v>
      </c>
      <c r="Y275" s="11"/>
      <c r="Z275" s="10"/>
      <c r="AA275" s="10"/>
      <c r="AB275" s="10"/>
      <c r="AC275" s="10"/>
      <c r="AD275" s="10"/>
      <c r="AE275" s="10"/>
    </row>
    <row r="276" spans="1:31" ht="56.25" x14ac:dyDescent="0.3">
      <c r="A276" s="8"/>
      <c r="B276" s="14"/>
      <c r="C276" s="14"/>
      <c r="D276" s="14"/>
      <c r="E276" s="14"/>
      <c r="F276" s="19"/>
      <c r="G276" s="115">
        <v>240</v>
      </c>
      <c r="H276" s="115"/>
      <c r="I276" s="116"/>
      <c r="J276" s="40"/>
      <c r="K276" s="56" t="s">
        <v>23</v>
      </c>
      <c r="L276" s="57" t="s">
        <v>7</v>
      </c>
      <c r="M276" s="58" t="s">
        <v>30</v>
      </c>
      <c r="N276" s="58" t="s">
        <v>19</v>
      </c>
      <c r="O276" s="58" t="s">
        <v>26</v>
      </c>
      <c r="P276" s="59" t="s">
        <v>22</v>
      </c>
      <c r="Q276" s="51"/>
      <c r="R276" s="60">
        <v>25533684.969999999</v>
      </c>
      <c r="S276" s="51"/>
      <c r="T276" s="61">
        <v>0</v>
      </c>
      <c r="U276" s="62">
        <v>23716451.960000001</v>
      </c>
      <c r="V276" s="62">
        <v>0</v>
      </c>
      <c r="W276" s="62">
        <v>24716713.18</v>
      </c>
      <c r="X276" s="63">
        <v>0</v>
      </c>
      <c r="Y276" s="34"/>
      <c r="Z276" s="10"/>
      <c r="AA276" s="10"/>
      <c r="AB276" s="10"/>
      <c r="AC276" s="10"/>
      <c r="AD276" s="10"/>
      <c r="AE276" s="10"/>
    </row>
    <row r="277" spans="1:31" ht="75" x14ac:dyDescent="0.3">
      <c r="A277" s="8"/>
      <c r="B277" s="14"/>
      <c r="C277" s="14"/>
      <c r="D277" s="14"/>
      <c r="E277" s="12"/>
      <c r="F277" s="108">
        <v>800</v>
      </c>
      <c r="G277" s="109"/>
      <c r="H277" s="109"/>
      <c r="I277" s="110"/>
      <c r="J277" s="41"/>
      <c r="K277" s="64" t="s">
        <v>10</v>
      </c>
      <c r="L277" s="65" t="s">
        <v>7</v>
      </c>
      <c r="M277" s="66" t="s">
        <v>30</v>
      </c>
      <c r="N277" s="66" t="s">
        <v>19</v>
      </c>
      <c r="O277" s="66" t="s">
        <v>26</v>
      </c>
      <c r="P277" s="67">
        <v>200</v>
      </c>
      <c r="Q277" s="51"/>
      <c r="R277" s="68">
        <f>R278</f>
        <v>1391304</v>
      </c>
      <c r="S277" s="51"/>
      <c r="T277" s="69">
        <v>0</v>
      </c>
      <c r="U277" s="70">
        <v>340000</v>
      </c>
      <c r="V277" s="70">
        <v>0</v>
      </c>
      <c r="W277" s="70">
        <v>340000</v>
      </c>
      <c r="X277" s="71">
        <v>0</v>
      </c>
      <c r="Y277" s="11"/>
      <c r="Z277" s="36"/>
      <c r="AA277" s="36"/>
      <c r="AB277" s="36"/>
      <c r="AC277" s="36"/>
      <c r="AD277" s="36"/>
      <c r="AE277" s="37"/>
    </row>
    <row r="278" spans="1:31" ht="75" x14ac:dyDescent="0.3">
      <c r="A278" s="8"/>
      <c r="B278" s="14"/>
      <c r="C278" s="14"/>
      <c r="D278" s="14"/>
      <c r="E278" s="20"/>
      <c r="F278" s="19"/>
      <c r="G278" s="115">
        <v>850</v>
      </c>
      <c r="H278" s="115"/>
      <c r="I278" s="116"/>
      <c r="J278" s="42"/>
      <c r="K278" s="56" t="s">
        <v>8</v>
      </c>
      <c r="L278" s="57" t="s">
        <v>7</v>
      </c>
      <c r="M278" s="58" t="s">
        <v>30</v>
      </c>
      <c r="N278" s="58" t="s">
        <v>19</v>
      </c>
      <c r="O278" s="58" t="s">
        <v>26</v>
      </c>
      <c r="P278" s="59" t="s">
        <v>3</v>
      </c>
      <c r="Q278" s="51"/>
      <c r="R278" s="60">
        <v>1391304</v>
      </c>
      <c r="S278" s="51"/>
      <c r="T278" s="61">
        <v>0</v>
      </c>
      <c r="U278" s="62">
        <v>340000</v>
      </c>
      <c r="V278" s="62">
        <v>0</v>
      </c>
      <c r="W278" s="62">
        <v>340000</v>
      </c>
      <c r="X278" s="63">
        <v>0</v>
      </c>
      <c r="Y278" s="35"/>
      <c r="Z278" s="10"/>
      <c r="AA278" s="10"/>
      <c r="AB278" s="10"/>
      <c r="AC278" s="10"/>
      <c r="AD278" s="10"/>
      <c r="AE278" s="10"/>
    </row>
    <row r="279" spans="1:31" ht="18.75" x14ac:dyDescent="0.3">
      <c r="A279" s="8"/>
      <c r="B279" s="14"/>
      <c r="C279" s="14"/>
      <c r="D279" s="12"/>
      <c r="E279" s="102" t="s">
        <v>173</v>
      </c>
      <c r="F279" s="103"/>
      <c r="G279" s="104"/>
      <c r="H279" s="104"/>
      <c r="I279" s="105"/>
      <c r="J279" s="41"/>
      <c r="K279" s="64" t="s">
        <v>21</v>
      </c>
      <c r="L279" s="65" t="s">
        <v>7</v>
      </c>
      <c r="M279" s="66" t="s">
        <v>30</v>
      </c>
      <c r="N279" s="66" t="s">
        <v>19</v>
      </c>
      <c r="O279" s="66" t="s">
        <v>26</v>
      </c>
      <c r="P279" s="67">
        <v>800</v>
      </c>
      <c r="Q279" s="51"/>
      <c r="R279" s="68">
        <f>R280</f>
        <v>165594</v>
      </c>
      <c r="S279" s="51"/>
      <c r="T279" s="69">
        <v>0</v>
      </c>
      <c r="U279" s="70">
        <v>171095</v>
      </c>
      <c r="V279" s="70">
        <v>0</v>
      </c>
      <c r="W279" s="70">
        <v>171095</v>
      </c>
      <c r="X279" s="71">
        <v>0</v>
      </c>
      <c r="Y279" s="11"/>
      <c r="Z279" s="10"/>
      <c r="AA279" s="10"/>
      <c r="AB279" s="10"/>
      <c r="AC279" s="10"/>
      <c r="AD279" s="10"/>
      <c r="AE279" s="10"/>
    </row>
    <row r="280" spans="1:31" ht="37.5" x14ac:dyDescent="0.3">
      <c r="A280" s="8"/>
      <c r="B280" s="14"/>
      <c r="C280" s="14"/>
      <c r="D280" s="14"/>
      <c r="E280" s="16"/>
      <c r="F280" s="108">
        <v>200</v>
      </c>
      <c r="G280" s="113"/>
      <c r="H280" s="113"/>
      <c r="I280" s="114"/>
      <c r="J280" s="42"/>
      <c r="K280" s="56" t="s">
        <v>44</v>
      </c>
      <c r="L280" s="57" t="s">
        <v>7</v>
      </c>
      <c r="M280" s="58" t="s">
        <v>30</v>
      </c>
      <c r="N280" s="58" t="s">
        <v>19</v>
      </c>
      <c r="O280" s="58" t="s">
        <v>26</v>
      </c>
      <c r="P280" s="59" t="s">
        <v>43</v>
      </c>
      <c r="Q280" s="51"/>
      <c r="R280" s="60">
        <v>165594</v>
      </c>
      <c r="S280" s="51"/>
      <c r="T280" s="61">
        <v>0</v>
      </c>
      <c r="U280" s="62">
        <v>171095</v>
      </c>
      <c r="V280" s="62">
        <v>0</v>
      </c>
      <c r="W280" s="62">
        <v>171095</v>
      </c>
      <c r="X280" s="63">
        <v>0</v>
      </c>
      <c r="Y280" s="11"/>
      <c r="Z280" s="10"/>
      <c r="AA280" s="10"/>
      <c r="AB280" s="10"/>
      <c r="AC280" s="10"/>
      <c r="AD280" s="10"/>
      <c r="AE280" s="10"/>
    </row>
    <row r="281" spans="1:31" ht="112.5" x14ac:dyDescent="0.3">
      <c r="A281" s="8"/>
      <c r="B281" s="14"/>
      <c r="C281" s="14"/>
      <c r="D281" s="14"/>
      <c r="E281" s="20"/>
      <c r="F281" s="19"/>
      <c r="G281" s="115">
        <v>240</v>
      </c>
      <c r="H281" s="115"/>
      <c r="I281" s="116"/>
      <c r="J281" s="41"/>
      <c r="K281" s="64" t="s">
        <v>42</v>
      </c>
      <c r="L281" s="65" t="s">
        <v>7</v>
      </c>
      <c r="M281" s="66" t="s">
        <v>30</v>
      </c>
      <c r="N281" s="66" t="s">
        <v>19</v>
      </c>
      <c r="O281" s="66" t="s">
        <v>4</v>
      </c>
      <c r="P281" s="67" t="s">
        <v>9</v>
      </c>
      <c r="Q281" s="51"/>
      <c r="R281" s="68">
        <f>R282+R284+R286</f>
        <v>22413257.780000001</v>
      </c>
      <c r="S281" s="51"/>
      <c r="T281" s="69">
        <v>0</v>
      </c>
      <c r="U281" s="70">
        <v>11592182.77</v>
      </c>
      <c r="V281" s="70">
        <v>0</v>
      </c>
      <c r="W281" s="70">
        <v>14769858.49</v>
      </c>
      <c r="X281" s="71">
        <v>0</v>
      </c>
      <c r="Y281" s="11"/>
      <c r="Z281" s="10"/>
      <c r="AA281" s="10"/>
      <c r="AB281" s="10"/>
      <c r="AC281" s="10"/>
      <c r="AD281" s="10"/>
      <c r="AE281" s="10"/>
    </row>
    <row r="282" spans="1:31" ht="168.75" x14ac:dyDescent="0.3">
      <c r="A282" s="8"/>
      <c r="B282" s="14"/>
      <c r="C282" s="14"/>
      <c r="D282" s="12"/>
      <c r="E282" s="102" t="s">
        <v>172</v>
      </c>
      <c r="F282" s="103"/>
      <c r="G282" s="104"/>
      <c r="H282" s="104"/>
      <c r="I282" s="105"/>
      <c r="J282" s="42"/>
      <c r="K282" s="47" t="s">
        <v>24</v>
      </c>
      <c r="L282" s="48" t="s">
        <v>7</v>
      </c>
      <c r="M282" s="49" t="s">
        <v>30</v>
      </c>
      <c r="N282" s="49" t="s">
        <v>19</v>
      </c>
      <c r="O282" s="49" t="s">
        <v>4</v>
      </c>
      <c r="P282" s="50">
        <v>100</v>
      </c>
      <c r="Q282" s="51"/>
      <c r="R282" s="52">
        <f>R283</f>
        <v>10950201.75</v>
      </c>
      <c r="S282" s="51"/>
      <c r="T282" s="53">
        <v>0</v>
      </c>
      <c r="U282" s="54">
        <v>10070609.199999999</v>
      </c>
      <c r="V282" s="54">
        <v>0</v>
      </c>
      <c r="W282" s="54">
        <v>10491006.76</v>
      </c>
      <c r="X282" s="55">
        <v>0</v>
      </c>
      <c r="Y282" s="11"/>
      <c r="Z282" s="10"/>
      <c r="AA282" s="10"/>
      <c r="AB282" s="10"/>
      <c r="AC282" s="10"/>
      <c r="AD282" s="10"/>
      <c r="AE282" s="10"/>
    </row>
    <row r="283" spans="1:31" ht="37.5" x14ac:dyDescent="0.3">
      <c r="A283" s="8"/>
      <c r="B283" s="14"/>
      <c r="C283" s="14"/>
      <c r="D283" s="14"/>
      <c r="E283" s="16"/>
      <c r="F283" s="108">
        <v>200</v>
      </c>
      <c r="G283" s="113"/>
      <c r="H283" s="113"/>
      <c r="I283" s="114"/>
      <c r="J283" s="40"/>
      <c r="K283" s="56" t="s">
        <v>41</v>
      </c>
      <c r="L283" s="57" t="s">
        <v>7</v>
      </c>
      <c r="M283" s="58" t="s">
        <v>30</v>
      </c>
      <c r="N283" s="58" t="s">
        <v>19</v>
      </c>
      <c r="O283" s="58" t="s">
        <v>4</v>
      </c>
      <c r="P283" s="59" t="s">
        <v>40</v>
      </c>
      <c r="Q283" s="51"/>
      <c r="R283" s="60">
        <v>10950201.75</v>
      </c>
      <c r="S283" s="51"/>
      <c r="T283" s="61">
        <v>0</v>
      </c>
      <c r="U283" s="62">
        <v>10070609.199999999</v>
      </c>
      <c r="V283" s="62">
        <v>0</v>
      </c>
      <c r="W283" s="62">
        <v>10491006.76</v>
      </c>
      <c r="X283" s="63">
        <v>0</v>
      </c>
      <c r="Y283" s="11"/>
      <c r="Z283" s="10"/>
      <c r="AA283" s="10"/>
      <c r="AB283" s="10"/>
      <c r="AC283" s="10"/>
      <c r="AD283" s="10"/>
      <c r="AE283" s="10"/>
    </row>
    <row r="284" spans="1:31" ht="75" x14ac:dyDescent="0.3">
      <c r="A284" s="8"/>
      <c r="B284" s="14"/>
      <c r="C284" s="14"/>
      <c r="D284" s="14"/>
      <c r="E284" s="20"/>
      <c r="F284" s="19"/>
      <c r="G284" s="115">
        <v>240</v>
      </c>
      <c r="H284" s="115"/>
      <c r="I284" s="116"/>
      <c r="J284" s="41"/>
      <c r="K284" s="64" t="s">
        <v>10</v>
      </c>
      <c r="L284" s="65" t="s">
        <v>7</v>
      </c>
      <c r="M284" s="66" t="s">
        <v>30</v>
      </c>
      <c r="N284" s="66" t="s">
        <v>19</v>
      </c>
      <c r="O284" s="66" t="s">
        <v>4</v>
      </c>
      <c r="P284" s="67">
        <v>200</v>
      </c>
      <c r="Q284" s="51"/>
      <c r="R284" s="68">
        <f>R285</f>
        <v>10598056.029999999</v>
      </c>
      <c r="S284" s="51"/>
      <c r="T284" s="69">
        <v>0</v>
      </c>
      <c r="U284" s="70">
        <v>1256573.57</v>
      </c>
      <c r="V284" s="70">
        <v>0</v>
      </c>
      <c r="W284" s="70">
        <v>4088851.73</v>
      </c>
      <c r="X284" s="71">
        <v>0</v>
      </c>
      <c r="Y284" s="34"/>
      <c r="Z284" s="10"/>
      <c r="AA284" s="10"/>
      <c r="AB284" s="10"/>
      <c r="AC284" s="10"/>
      <c r="AD284" s="10"/>
      <c r="AE284" s="10"/>
    </row>
    <row r="285" spans="1:31" ht="75" x14ac:dyDescent="0.3">
      <c r="A285" s="8"/>
      <c r="B285" s="14"/>
      <c r="C285" s="14"/>
      <c r="D285" s="12"/>
      <c r="E285" s="102" t="s">
        <v>171</v>
      </c>
      <c r="F285" s="103"/>
      <c r="G285" s="104"/>
      <c r="H285" s="104"/>
      <c r="I285" s="105"/>
      <c r="J285" s="42"/>
      <c r="K285" s="56" t="s">
        <v>8</v>
      </c>
      <c r="L285" s="57" t="s">
        <v>7</v>
      </c>
      <c r="M285" s="58" t="s">
        <v>30</v>
      </c>
      <c r="N285" s="58" t="s">
        <v>19</v>
      </c>
      <c r="O285" s="58" t="s">
        <v>4</v>
      </c>
      <c r="P285" s="59" t="s">
        <v>3</v>
      </c>
      <c r="Q285" s="51"/>
      <c r="R285" s="60">
        <v>10598056.029999999</v>
      </c>
      <c r="S285" s="51"/>
      <c r="T285" s="61">
        <v>0</v>
      </c>
      <c r="U285" s="62">
        <v>1256573.57</v>
      </c>
      <c r="V285" s="62">
        <v>0</v>
      </c>
      <c r="W285" s="62">
        <v>4088851.73</v>
      </c>
      <c r="X285" s="63">
        <v>0</v>
      </c>
      <c r="Y285" s="11"/>
      <c r="Z285" s="36"/>
      <c r="AA285" s="36"/>
      <c r="AB285" s="36"/>
      <c r="AC285" s="36"/>
      <c r="AD285" s="36"/>
      <c r="AE285" s="37"/>
    </row>
    <row r="286" spans="1:31" ht="18.75" x14ac:dyDescent="0.3">
      <c r="A286" s="8"/>
      <c r="B286" s="14"/>
      <c r="C286" s="14"/>
      <c r="D286" s="14"/>
      <c r="E286" s="16"/>
      <c r="F286" s="108">
        <v>100</v>
      </c>
      <c r="G286" s="113"/>
      <c r="H286" s="113"/>
      <c r="I286" s="114"/>
      <c r="J286" s="40"/>
      <c r="K286" s="64" t="s">
        <v>21</v>
      </c>
      <c r="L286" s="65" t="s">
        <v>7</v>
      </c>
      <c r="M286" s="66" t="s">
        <v>30</v>
      </c>
      <c r="N286" s="66" t="s">
        <v>19</v>
      </c>
      <c r="O286" s="66" t="s">
        <v>4</v>
      </c>
      <c r="P286" s="67">
        <v>800</v>
      </c>
      <c r="Q286" s="51"/>
      <c r="R286" s="68">
        <f>R287+R288</f>
        <v>865000</v>
      </c>
      <c r="S286" s="51"/>
      <c r="T286" s="69">
        <v>0</v>
      </c>
      <c r="U286" s="70">
        <v>265000</v>
      </c>
      <c r="V286" s="70">
        <v>0</v>
      </c>
      <c r="W286" s="70">
        <v>190000</v>
      </c>
      <c r="X286" s="71">
        <v>0</v>
      </c>
      <c r="Y286" s="35"/>
      <c r="Z286" s="10"/>
      <c r="AA286" s="10"/>
      <c r="AB286" s="10"/>
      <c r="AC286" s="10"/>
      <c r="AD286" s="10"/>
      <c r="AE286" s="10"/>
    </row>
    <row r="287" spans="1:31" ht="37.5" x14ac:dyDescent="0.3">
      <c r="A287" s="8"/>
      <c r="B287" s="14"/>
      <c r="C287" s="14"/>
      <c r="D287" s="14"/>
      <c r="E287" s="14"/>
      <c r="F287" s="19"/>
      <c r="G287" s="115">
        <v>120</v>
      </c>
      <c r="H287" s="115"/>
      <c r="I287" s="116"/>
      <c r="J287" s="41"/>
      <c r="K287" s="47" t="s">
        <v>44</v>
      </c>
      <c r="L287" s="48" t="s">
        <v>7</v>
      </c>
      <c r="M287" s="49" t="s">
        <v>30</v>
      </c>
      <c r="N287" s="49" t="s">
        <v>19</v>
      </c>
      <c r="O287" s="49" t="s">
        <v>4</v>
      </c>
      <c r="P287" s="50" t="s">
        <v>43</v>
      </c>
      <c r="Q287" s="51"/>
      <c r="R287" s="52">
        <v>265000</v>
      </c>
      <c r="S287" s="51"/>
      <c r="T287" s="53">
        <v>0</v>
      </c>
      <c r="U287" s="54">
        <v>265000</v>
      </c>
      <c r="V287" s="54">
        <v>0</v>
      </c>
      <c r="W287" s="54">
        <v>190000</v>
      </c>
      <c r="X287" s="55">
        <v>0</v>
      </c>
      <c r="Y287" s="11"/>
      <c r="Z287" s="10"/>
      <c r="AA287" s="10"/>
      <c r="AB287" s="10"/>
      <c r="AC287" s="10"/>
      <c r="AD287" s="10"/>
      <c r="AE287" s="10"/>
    </row>
    <row r="288" spans="1:31" ht="18.75" x14ac:dyDescent="0.3">
      <c r="A288" s="8"/>
      <c r="B288" s="14"/>
      <c r="C288" s="14"/>
      <c r="D288" s="14"/>
      <c r="E288" s="12"/>
      <c r="F288" s="108">
        <v>200</v>
      </c>
      <c r="G288" s="109"/>
      <c r="H288" s="109"/>
      <c r="I288" s="110"/>
      <c r="J288" s="42"/>
      <c r="K288" s="56" t="s">
        <v>343</v>
      </c>
      <c r="L288" s="57" t="s">
        <v>7</v>
      </c>
      <c r="M288" s="58" t="s">
        <v>30</v>
      </c>
      <c r="N288" s="58" t="s">
        <v>19</v>
      </c>
      <c r="O288" s="58" t="s">
        <v>4</v>
      </c>
      <c r="P288" s="59" t="s">
        <v>344</v>
      </c>
      <c r="Q288" s="51"/>
      <c r="R288" s="60">
        <v>600000</v>
      </c>
      <c r="S288" s="51"/>
      <c r="T288" s="61">
        <v>0</v>
      </c>
      <c r="U288" s="62">
        <v>0</v>
      </c>
      <c r="V288" s="62">
        <v>0</v>
      </c>
      <c r="W288" s="62">
        <v>0</v>
      </c>
      <c r="X288" s="63">
        <v>0</v>
      </c>
      <c r="Y288" s="11"/>
      <c r="Z288" s="10"/>
      <c r="AA288" s="10"/>
      <c r="AB288" s="10"/>
      <c r="AC288" s="10"/>
      <c r="AD288" s="10"/>
      <c r="AE288" s="10"/>
    </row>
    <row r="289" spans="1:31" ht="131.25" x14ac:dyDescent="0.3">
      <c r="A289" s="8"/>
      <c r="B289" s="14"/>
      <c r="C289" s="14"/>
      <c r="D289" s="14"/>
      <c r="E289" s="20"/>
      <c r="F289" s="19"/>
      <c r="G289" s="115">
        <v>240</v>
      </c>
      <c r="H289" s="115"/>
      <c r="I289" s="116"/>
      <c r="J289" s="40"/>
      <c r="K289" s="64" t="s">
        <v>39</v>
      </c>
      <c r="L289" s="65" t="s">
        <v>7</v>
      </c>
      <c r="M289" s="66" t="s">
        <v>30</v>
      </c>
      <c r="N289" s="66" t="s">
        <v>19</v>
      </c>
      <c r="O289" s="66" t="s">
        <v>38</v>
      </c>
      <c r="P289" s="67" t="s">
        <v>9</v>
      </c>
      <c r="Q289" s="51"/>
      <c r="R289" s="68">
        <f>R290</f>
        <v>393.11</v>
      </c>
      <c r="S289" s="68">
        <f t="shared" ref="S289:T289" si="39">S290</f>
        <v>0</v>
      </c>
      <c r="T289" s="68">
        <f t="shared" si="39"/>
        <v>393.11</v>
      </c>
      <c r="U289" s="70">
        <v>420.43</v>
      </c>
      <c r="V289" s="70">
        <v>420.43</v>
      </c>
      <c r="W289" s="70">
        <v>68753.600000000006</v>
      </c>
      <c r="X289" s="71">
        <v>68753.600000000006</v>
      </c>
      <c r="Y289" s="11"/>
      <c r="Z289" s="10"/>
      <c r="AA289" s="10"/>
      <c r="AB289" s="10"/>
      <c r="AC289" s="10"/>
      <c r="AD289" s="10"/>
      <c r="AE289" s="10"/>
    </row>
    <row r="290" spans="1:31" ht="75" x14ac:dyDescent="0.3">
      <c r="A290" s="8"/>
      <c r="B290" s="14"/>
      <c r="C290" s="14"/>
      <c r="D290" s="12"/>
      <c r="E290" s="102" t="s">
        <v>170</v>
      </c>
      <c r="F290" s="103"/>
      <c r="G290" s="104"/>
      <c r="H290" s="104"/>
      <c r="I290" s="105"/>
      <c r="J290" s="41"/>
      <c r="K290" s="47" t="s">
        <v>10</v>
      </c>
      <c r="L290" s="48" t="s">
        <v>7</v>
      </c>
      <c r="M290" s="49" t="s">
        <v>30</v>
      </c>
      <c r="N290" s="49" t="s">
        <v>19</v>
      </c>
      <c r="O290" s="49" t="s">
        <v>38</v>
      </c>
      <c r="P290" s="50">
        <v>200</v>
      </c>
      <c r="Q290" s="51"/>
      <c r="R290" s="52">
        <f>R291</f>
        <v>393.11</v>
      </c>
      <c r="S290" s="52">
        <f t="shared" ref="S290:T290" si="40">S291</f>
        <v>0</v>
      </c>
      <c r="T290" s="52">
        <f t="shared" si="40"/>
        <v>393.11</v>
      </c>
      <c r="U290" s="54">
        <v>420.43</v>
      </c>
      <c r="V290" s="54">
        <v>420.43</v>
      </c>
      <c r="W290" s="54">
        <v>68753.600000000006</v>
      </c>
      <c r="X290" s="55">
        <v>68753.600000000006</v>
      </c>
      <c r="Y290" s="11"/>
      <c r="Z290" s="10"/>
      <c r="AA290" s="10"/>
      <c r="AB290" s="10"/>
      <c r="AC290" s="10"/>
      <c r="AD290" s="10"/>
      <c r="AE290" s="10"/>
    </row>
    <row r="291" spans="1:31" ht="75" x14ac:dyDescent="0.3">
      <c r="A291" s="8"/>
      <c r="B291" s="14"/>
      <c r="C291" s="14"/>
      <c r="D291" s="14"/>
      <c r="E291" s="16"/>
      <c r="F291" s="108">
        <v>100</v>
      </c>
      <c r="G291" s="113"/>
      <c r="H291" s="113"/>
      <c r="I291" s="114"/>
      <c r="J291" s="42"/>
      <c r="K291" s="56" t="s">
        <v>8</v>
      </c>
      <c r="L291" s="57" t="s">
        <v>7</v>
      </c>
      <c r="M291" s="58" t="s">
        <v>30</v>
      </c>
      <c r="N291" s="58" t="s">
        <v>19</v>
      </c>
      <c r="O291" s="58" t="s">
        <v>38</v>
      </c>
      <c r="P291" s="59" t="s">
        <v>3</v>
      </c>
      <c r="Q291" s="51"/>
      <c r="R291" s="60">
        <v>393.11</v>
      </c>
      <c r="S291" s="51"/>
      <c r="T291" s="61">
        <v>393.11</v>
      </c>
      <c r="U291" s="62">
        <v>420.43</v>
      </c>
      <c r="V291" s="62">
        <v>420.43</v>
      </c>
      <c r="W291" s="62">
        <v>68753.600000000006</v>
      </c>
      <c r="X291" s="63">
        <v>68753.600000000006</v>
      </c>
      <c r="Y291" s="11"/>
      <c r="Z291" s="10"/>
      <c r="AA291" s="10"/>
      <c r="AB291" s="10"/>
      <c r="AC291" s="10"/>
      <c r="AD291" s="10"/>
      <c r="AE291" s="10"/>
    </row>
    <row r="292" spans="1:31" ht="93.75" x14ac:dyDescent="0.3">
      <c r="A292" s="8"/>
      <c r="B292" s="20"/>
      <c r="C292" s="20"/>
      <c r="D292" s="20"/>
      <c r="E292" s="20"/>
      <c r="F292" s="19"/>
      <c r="G292" s="115">
        <v>120</v>
      </c>
      <c r="H292" s="115"/>
      <c r="I292" s="116"/>
      <c r="J292" s="41"/>
      <c r="K292" s="64" t="s">
        <v>37</v>
      </c>
      <c r="L292" s="65" t="s">
        <v>7</v>
      </c>
      <c r="M292" s="66" t="s">
        <v>30</v>
      </c>
      <c r="N292" s="66" t="s">
        <v>19</v>
      </c>
      <c r="O292" s="66" t="s">
        <v>36</v>
      </c>
      <c r="P292" s="67" t="s">
        <v>9</v>
      </c>
      <c r="Q292" s="51"/>
      <c r="R292" s="68">
        <f>R293</f>
        <v>1000</v>
      </c>
      <c r="S292" s="68">
        <f t="shared" ref="S292:T292" si="41">S293</f>
        <v>0</v>
      </c>
      <c r="T292" s="68">
        <f t="shared" si="41"/>
        <v>1000</v>
      </c>
      <c r="U292" s="70">
        <v>1000</v>
      </c>
      <c r="V292" s="70">
        <v>1000</v>
      </c>
      <c r="W292" s="70">
        <v>1000</v>
      </c>
      <c r="X292" s="71">
        <v>1000</v>
      </c>
      <c r="Y292" s="11"/>
      <c r="Z292" s="10"/>
      <c r="AA292" s="10"/>
      <c r="AB292" s="10"/>
      <c r="AC292" s="10"/>
      <c r="AD292" s="10"/>
      <c r="AE292" s="10"/>
    </row>
    <row r="293" spans="1:31" ht="75" x14ac:dyDescent="0.3">
      <c r="A293" s="7"/>
      <c r="B293" s="102" t="s">
        <v>169</v>
      </c>
      <c r="C293" s="102"/>
      <c r="D293" s="102"/>
      <c r="E293" s="103"/>
      <c r="F293" s="103"/>
      <c r="G293" s="104"/>
      <c r="H293" s="104"/>
      <c r="I293" s="105"/>
      <c r="J293" s="42"/>
      <c r="K293" s="47" t="s">
        <v>10</v>
      </c>
      <c r="L293" s="48" t="s">
        <v>7</v>
      </c>
      <c r="M293" s="49" t="s">
        <v>30</v>
      </c>
      <c r="N293" s="49" t="s">
        <v>19</v>
      </c>
      <c r="O293" s="49" t="s">
        <v>36</v>
      </c>
      <c r="P293" s="50">
        <v>200</v>
      </c>
      <c r="Q293" s="51"/>
      <c r="R293" s="52">
        <f>R294</f>
        <v>1000</v>
      </c>
      <c r="S293" s="52">
        <f t="shared" ref="S293:T293" si="42">S294</f>
        <v>0</v>
      </c>
      <c r="T293" s="52">
        <f t="shared" si="42"/>
        <v>1000</v>
      </c>
      <c r="U293" s="54">
        <v>1000</v>
      </c>
      <c r="V293" s="54">
        <v>1000</v>
      </c>
      <c r="W293" s="54">
        <v>1000</v>
      </c>
      <c r="X293" s="55">
        <v>1000</v>
      </c>
      <c r="Y293" s="11"/>
      <c r="Z293" s="10"/>
      <c r="AA293" s="10"/>
      <c r="AB293" s="10"/>
      <c r="AC293" s="10"/>
      <c r="AD293" s="10"/>
      <c r="AE293" s="10"/>
    </row>
    <row r="294" spans="1:31" ht="75" x14ac:dyDescent="0.3">
      <c r="A294" s="8"/>
      <c r="B294" s="9"/>
      <c r="C294" s="9"/>
      <c r="D294" s="16"/>
      <c r="E294" s="102" t="s">
        <v>168</v>
      </c>
      <c r="F294" s="103"/>
      <c r="G294" s="103"/>
      <c r="H294" s="103"/>
      <c r="I294" s="106"/>
      <c r="J294" s="40"/>
      <c r="K294" s="56" t="s">
        <v>8</v>
      </c>
      <c r="L294" s="57" t="s">
        <v>7</v>
      </c>
      <c r="M294" s="58" t="s">
        <v>30</v>
      </c>
      <c r="N294" s="58" t="s">
        <v>19</v>
      </c>
      <c r="O294" s="58" t="s">
        <v>36</v>
      </c>
      <c r="P294" s="59" t="s">
        <v>3</v>
      </c>
      <c r="Q294" s="51"/>
      <c r="R294" s="60">
        <v>1000</v>
      </c>
      <c r="S294" s="51"/>
      <c r="T294" s="61">
        <v>1000</v>
      </c>
      <c r="U294" s="62">
        <v>1000</v>
      </c>
      <c r="V294" s="62">
        <v>1000</v>
      </c>
      <c r="W294" s="62">
        <v>1000</v>
      </c>
      <c r="X294" s="63">
        <v>1000</v>
      </c>
      <c r="Y294" s="11"/>
      <c r="Z294" s="10"/>
      <c r="AA294" s="10"/>
      <c r="AB294" s="10"/>
      <c r="AC294" s="10"/>
      <c r="AD294" s="10"/>
      <c r="AE294" s="10"/>
    </row>
    <row r="295" spans="1:31" ht="93.75" x14ac:dyDescent="0.3">
      <c r="A295" s="8"/>
      <c r="B295" s="14"/>
      <c r="C295" s="14"/>
      <c r="D295" s="14"/>
      <c r="E295" s="16"/>
      <c r="F295" s="108">
        <v>100</v>
      </c>
      <c r="G295" s="113"/>
      <c r="H295" s="113"/>
      <c r="I295" s="114"/>
      <c r="J295" s="41"/>
      <c r="K295" s="64" t="s">
        <v>35</v>
      </c>
      <c r="L295" s="65" t="s">
        <v>7</v>
      </c>
      <c r="M295" s="66" t="s">
        <v>30</v>
      </c>
      <c r="N295" s="66" t="s">
        <v>19</v>
      </c>
      <c r="O295" s="66" t="s">
        <v>34</v>
      </c>
      <c r="P295" s="67" t="s">
        <v>9</v>
      </c>
      <c r="Q295" s="51"/>
      <c r="R295" s="68">
        <v>356928</v>
      </c>
      <c r="S295" s="51"/>
      <c r="T295" s="69">
        <v>356928</v>
      </c>
      <c r="U295" s="70">
        <v>359571</v>
      </c>
      <c r="V295" s="70">
        <v>359571</v>
      </c>
      <c r="W295" s="70">
        <v>362388</v>
      </c>
      <c r="X295" s="71">
        <v>362388</v>
      </c>
      <c r="Y295" s="11"/>
      <c r="Z295" s="10"/>
      <c r="AA295" s="10"/>
      <c r="AB295" s="10"/>
      <c r="AC295" s="10"/>
      <c r="AD295" s="10"/>
      <c r="AE295" s="10"/>
    </row>
    <row r="296" spans="1:31" ht="168.75" x14ac:dyDescent="0.3">
      <c r="A296" s="8"/>
      <c r="B296" s="14"/>
      <c r="C296" s="14"/>
      <c r="D296" s="14"/>
      <c r="E296" s="14"/>
      <c r="F296" s="19"/>
      <c r="G296" s="115">
        <v>120</v>
      </c>
      <c r="H296" s="115"/>
      <c r="I296" s="116"/>
      <c r="J296" s="42"/>
      <c r="K296" s="47" t="s">
        <v>24</v>
      </c>
      <c r="L296" s="48" t="s">
        <v>7</v>
      </c>
      <c r="M296" s="49" t="s">
        <v>30</v>
      </c>
      <c r="N296" s="49" t="s">
        <v>19</v>
      </c>
      <c r="O296" s="49" t="s">
        <v>34</v>
      </c>
      <c r="P296" s="50">
        <v>100</v>
      </c>
      <c r="Q296" s="51"/>
      <c r="R296" s="52">
        <f>R297</f>
        <v>356928</v>
      </c>
      <c r="S296" s="52">
        <f t="shared" ref="S296:T296" si="43">S297</f>
        <v>0</v>
      </c>
      <c r="T296" s="52">
        <f t="shared" si="43"/>
        <v>356928</v>
      </c>
      <c r="U296" s="54">
        <v>359571</v>
      </c>
      <c r="V296" s="54">
        <v>359571</v>
      </c>
      <c r="W296" s="54">
        <v>362388</v>
      </c>
      <c r="X296" s="55">
        <v>362388</v>
      </c>
      <c r="Y296" s="11"/>
      <c r="Z296" s="10"/>
      <c r="AA296" s="10"/>
      <c r="AB296" s="10"/>
      <c r="AC296" s="10"/>
      <c r="AD296" s="10"/>
      <c r="AE296" s="10"/>
    </row>
    <row r="297" spans="1:31" ht="56.25" x14ac:dyDescent="0.3">
      <c r="A297" s="8"/>
      <c r="B297" s="14"/>
      <c r="C297" s="14"/>
      <c r="D297" s="14"/>
      <c r="E297" s="12"/>
      <c r="F297" s="108">
        <v>200</v>
      </c>
      <c r="G297" s="109"/>
      <c r="H297" s="109"/>
      <c r="I297" s="110"/>
      <c r="J297" s="40"/>
      <c r="K297" s="56" t="s">
        <v>23</v>
      </c>
      <c r="L297" s="57" t="s">
        <v>7</v>
      </c>
      <c r="M297" s="58" t="s">
        <v>30</v>
      </c>
      <c r="N297" s="58" t="s">
        <v>19</v>
      </c>
      <c r="O297" s="58" t="s">
        <v>34</v>
      </c>
      <c r="P297" s="59" t="s">
        <v>22</v>
      </c>
      <c r="Q297" s="51"/>
      <c r="R297" s="60">
        <v>356928</v>
      </c>
      <c r="S297" s="51"/>
      <c r="T297" s="61">
        <v>356928</v>
      </c>
      <c r="U297" s="62">
        <v>359571</v>
      </c>
      <c r="V297" s="62">
        <v>359571</v>
      </c>
      <c r="W297" s="62">
        <v>362388</v>
      </c>
      <c r="X297" s="63">
        <v>362388</v>
      </c>
      <c r="Y297" s="11"/>
      <c r="Z297" s="10"/>
      <c r="AA297" s="10"/>
      <c r="AB297" s="10"/>
      <c r="AC297" s="10"/>
      <c r="AD297" s="10"/>
      <c r="AE297" s="10"/>
    </row>
    <row r="298" spans="1:31" ht="150" x14ac:dyDescent="0.3">
      <c r="A298" s="8"/>
      <c r="B298" s="14"/>
      <c r="C298" s="20"/>
      <c r="D298" s="20"/>
      <c r="E298" s="20"/>
      <c r="F298" s="19"/>
      <c r="G298" s="115">
        <v>240</v>
      </c>
      <c r="H298" s="115"/>
      <c r="I298" s="116"/>
      <c r="J298" s="40"/>
      <c r="K298" s="64" t="s">
        <v>33</v>
      </c>
      <c r="L298" s="65" t="s">
        <v>7</v>
      </c>
      <c r="M298" s="66" t="s">
        <v>30</v>
      </c>
      <c r="N298" s="66" t="s">
        <v>19</v>
      </c>
      <c r="O298" s="66" t="s">
        <v>32</v>
      </c>
      <c r="P298" s="67" t="s">
        <v>9</v>
      </c>
      <c r="Q298" s="51"/>
      <c r="R298" s="68">
        <v>383882</v>
      </c>
      <c r="S298" s="51"/>
      <c r="T298" s="69">
        <v>383882</v>
      </c>
      <c r="U298" s="70">
        <v>383882</v>
      </c>
      <c r="V298" s="70">
        <v>383882</v>
      </c>
      <c r="W298" s="70">
        <v>383882</v>
      </c>
      <c r="X298" s="71">
        <v>383882</v>
      </c>
      <c r="Y298" s="34"/>
      <c r="Z298" s="10"/>
      <c r="AA298" s="10"/>
      <c r="AB298" s="10"/>
      <c r="AC298" s="10"/>
      <c r="AD298" s="10"/>
      <c r="AE298" s="10"/>
    </row>
    <row r="299" spans="1:31" ht="168.75" x14ac:dyDescent="0.3">
      <c r="A299" s="8"/>
      <c r="B299" s="15"/>
      <c r="C299" s="103" t="s">
        <v>167</v>
      </c>
      <c r="D299" s="103"/>
      <c r="E299" s="103"/>
      <c r="F299" s="103"/>
      <c r="G299" s="104"/>
      <c r="H299" s="104"/>
      <c r="I299" s="105"/>
      <c r="J299" s="41"/>
      <c r="K299" s="47" t="s">
        <v>24</v>
      </c>
      <c r="L299" s="48" t="s">
        <v>7</v>
      </c>
      <c r="M299" s="49" t="s">
        <v>30</v>
      </c>
      <c r="N299" s="49" t="s">
        <v>19</v>
      </c>
      <c r="O299" s="49" t="s">
        <v>32</v>
      </c>
      <c r="P299" s="50">
        <v>100</v>
      </c>
      <c r="Q299" s="51"/>
      <c r="R299" s="52">
        <f>R300</f>
        <v>383882</v>
      </c>
      <c r="S299" s="52">
        <f t="shared" ref="S299:T299" si="44">S300</f>
        <v>0</v>
      </c>
      <c r="T299" s="52">
        <f t="shared" si="44"/>
        <v>383882</v>
      </c>
      <c r="U299" s="54">
        <v>383882</v>
      </c>
      <c r="V299" s="54">
        <v>383882</v>
      </c>
      <c r="W299" s="54">
        <v>383882</v>
      </c>
      <c r="X299" s="55">
        <v>383882</v>
      </c>
      <c r="Y299" s="11"/>
      <c r="Z299" s="36"/>
      <c r="AA299" s="36"/>
      <c r="AB299" s="36"/>
      <c r="AC299" s="36"/>
      <c r="AD299" s="36"/>
      <c r="AE299" s="37"/>
    </row>
    <row r="300" spans="1:31" ht="56.25" x14ac:dyDescent="0.3">
      <c r="A300" s="7"/>
      <c r="B300" s="102" t="s">
        <v>166</v>
      </c>
      <c r="C300" s="102"/>
      <c r="D300" s="102"/>
      <c r="E300" s="103"/>
      <c r="F300" s="103"/>
      <c r="G300" s="103"/>
      <c r="H300" s="103"/>
      <c r="I300" s="106"/>
      <c r="J300" s="42"/>
      <c r="K300" s="56" t="s">
        <v>23</v>
      </c>
      <c r="L300" s="57" t="s">
        <v>7</v>
      </c>
      <c r="M300" s="58" t="s">
        <v>30</v>
      </c>
      <c r="N300" s="58" t="s">
        <v>19</v>
      </c>
      <c r="O300" s="58" t="s">
        <v>32</v>
      </c>
      <c r="P300" s="59" t="s">
        <v>22</v>
      </c>
      <c r="Q300" s="51"/>
      <c r="R300" s="60">
        <v>383882</v>
      </c>
      <c r="S300" s="51"/>
      <c r="T300" s="61">
        <v>383882</v>
      </c>
      <c r="U300" s="62">
        <v>383882</v>
      </c>
      <c r="V300" s="62">
        <v>383882</v>
      </c>
      <c r="W300" s="62">
        <v>383882</v>
      </c>
      <c r="X300" s="63">
        <v>383882</v>
      </c>
      <c r="Y300" s="35"/>
      <c r="Z300" s="10"/>
      <c r="AA300" s="10"/>
      <c r="AB300" s="10"/>
      <c r="AC300" s="10"/>
      <c r="AD300" s="10"/>
      <c r="AE300" s="10"/>
    </row>
    <row r="301" spans="1:31" ht="93.75" x14ac:dyDescent="0.3">
      <c r="A301" s="8"/>
      <c r="B301" s="9"/>
      <c r="C301" s="9"/>
      <c r="D301" s="16"/>
      <c r="E301" s="102" t="s">
        <v>165</v>
      </c>
      <c r="F301" s="103"/>
      <c r="G301" s="103"/>
      <c r="H301" s="103"/>
      <c r="I301" s="106"/>
      <c r="J301" s="41"/>
      <c r="K301" s="64" t="s">
        <v>31</v>
      </c>
      <c r="L301" s="65" t="s">
        <v>7</v>
      </c>
      <c r="M301" s="66" t="s">
        <v>30</v>
      </c>
      <c r="N301" s="66" t="s">
        <v>15</v>
      </c>
      <c r="O301" s="66" t="s">
        <v>1</v>
      </c>
      <c r="P301" s="67" t="s">
        <v>9</v>
      </c>
      <c r="Q301" s="51"/>
      <c r="R301" s="68">
        <f>R302</f>
        <v>716184.44000000006</v>
      </c>
      <c r="S301" s="51"/>
      <c r="T301" s="69">
        <v>0</v>
      </c>
      <c r="U301" s="70">
        <v>531457.13</v>
      </c>
      <c r="V301" s="70">
        <v>0</v>
      </c>
      <c r="W301" s="70">
        <v>553376.6</v>
      </c>
      <c r="X301" s="71">
        <v>0</v>
      </c>
      <c r="Y301" s="11"/>
      <c r="Z301" s="10"/>
      <c r="AA301" s="10"/>
      <c r="AB301" s="10"/>
      <c r="AC301" s="10"/>
      <c r="AD301" s="10"/>
      <c r="AE301" s="10"/>
    </row>
    <row r="302" spans="1:31" ht="75" x14ac:dyDescent="0.3">
      <c r="A302" s="8"/>
      <c r="B302" s="14"/>
      <c r="C302" s="14"/>
      <c r="D302" s="14"/>
      <c r="E302" s="16"/>
      <c r="F302" s="108">
        <v>100</v>
      </c>
      <c r="G302" s="113"/>
      <c r="H302" s="113"/>
      <c r="I302" s="114"/>
      <c r="J302" s="42"/>
      <c r="K302" s="47" t="s">
        <v>27</v>
      </c>
      <c r="L302" s="48" t="s">
        <v>7</v>
      </c>
      <c r="M302" s="49" t="s">
        <v>30</v>
      </c>
      <c r="N302" s="49" t="s">
        <v>15</v>
      </c>
      <c r="O302" s="49" t="s">
        <v>26</v>
      </c>
      <c r="P302" s="50" t="s">
        <v>9</v>
      </c>
      <c r="Q302" s="51"/>
      <c r="R302" s="52">
        <f>R303+R305</f>
        <v>716184.44000000006</v>
      </c>
      <c r="S302" s="51"/>
      <c r="T302" s="53">
        <v>0</v>
      </c>
      <c r="U302" s="54">
        <v>531457.13</v>
      </c>
      <c r="V302" s="54">
        <v>0</v>
      </c>
      <c r="W302" s="54">
        <v>553376.6</v>
      </c>
      <c r="X302" s="55">
        <v>0</v>
      </c>
      <c r="Y302" s="11"/>
      <c r="Z302" s="10"/>
      <c r="AA302" s="10"/>
      <c r="AB302" s="10"/>
      <c r="AC302" s="10"/>
      <c r="AD302" s="10"/>
      <c r="AE302" s="10"/>
    </row>
    <row r="303" spans="1:31" ht="168.75" x14ac:dyDescent="0.3">
      <c r="A303" s="8"/>
      <c r="B303" s="14"/>
      <c r="C303" s="14"/>
      <c r="D303" s="14"/>
      <c r="E303" s="14"/>
      <c r="F303" s="19"/>
      <c r="G303" s="115">
        <v>120</v>
      </c>
      <c r="H303" s="115"/>
      <c r="I303" s="116"/>
      <c r="J303" s="40"/>
      <c r="K303" s="47" t="s">
        <v>24</v>
      </c>
      <c r="L303" s="48" t="s">
        <v>7</v>
      </c>
      <c r="M303" s="49" t="s">
        <v>30</v>
      </c>
      <c r="N303" s="49" t="s">
        <v>15</v>
      </c>
      <c r="O303" s="49" t="s">
        <v>26</v>
      </c>
      <c r="P303" s="50">
        <v>100</v>
      </c>
      <c r="Q303" s="51"/>
      <c r="R303" s="52">
        <f>R304</f>
        <v>558344.15</v>
      </c>
      <c r="S303" s="51"/>
      <c r="T303" s="53">
        <v>0</v>
      </c>
      <c r="U303" s="54">
        <v>521821.13</v>
      </c>
      <c r="V303" s="54">
        <v>0</v>
      </c>
      <c r="W303" s="54">
        <v>543740.6</v>
      </c>
      <c r="X303" s="55">
        <v>0</v>
      </c>
      <c r="Y303" s="11"/>
      <c r="Z303" s="10"/>
      <c r="AA303" s="10"/>
      <c r="AB303" s="10"/>
      <c r="AC303" s="10"/>
      <c r="AD303" s="10"/>
      <c r="AE303" s="10"/>
    </row>
    <row r="304" spans="1:31" ht="56.25" x14ac:dyDescent="0.3">
      <c r="A304" s="8"/>
      <c r="B304" s="14"/>
      <c r="C304" s="14"/>
      <c r="D304" s="14"/>
      <c r="E304" s="12"/>
      <c r="F304" s="108">
        <v>200</v>
      </c>
      <c r="G304" s="109"/>
      <c r="H304" s="109"/>
      <c r="I304" s="110"/>
      <c r="J304" s="40"/>
      <c r="K304" s="56" t="s">
        <v>23</v>
      </c>
      <c r="L304" s="57" t="s">
        <v>7</v>
      </c>
      <c r="M304" s="58" t="s">
        <v>30</v>
      </c>
      <c r="N304" s="58" t="s">
        <v>15</v>
      </c>
      <c r="O304" s="58" t="s">
        <v>26</v>
      </c>
      <c r="P304" s="59" t="s">
        <v>22</v>
      </c>
      <c r="Q304" s="51"/>
      <c r="R304" s="60">
        <v>558344.15</v>
      </c>
      <c r="S304" s="51"/>
      <c r="T304" s="61">
        <v>0</v>
      </c>
      <c r="U304" s="62">
        <v>521821.13</v>
      </c>
      <c r="V304" s="62">
        <v>0</v>
      </c>
      <c r="W304" s="62">
        <v>543740.6</v>
      </c>
      <c r="X304" s="63">
        <v>0</v>
      </c>
      <c r="Y304" s="11"/>
      <c r="Z304" s="10"/>
      <c r="AA304" s="10"/>
      <c r="AB304" s="10"/>
      <c r="AC304" s="10"/>
      <c r="AD304" s="10"/>
      <c r="AE304" s="10"/>
    </row>
    <row r="305" spans="1:31" ht="75" x14ac:dyDescent="0.3">
      <c r="A305" s="8"/>
      <c r="B305" s="14"/>
      <c r="C305" s="14"/>
      <c r="D305" s="14"/>
      <c r="E305" s="14"/>
      <c r="F305" s="19"/>
      <c r="G305" s="115">
        <v>240</v>
      </c>
      <c r="H305" s="115"/>
      <c r="I305" s="116"/>
      <c r="J305" s="40"/>
      <c r="K305" s="64" t="s">
        <v>10</v>
      </c>
      <c r="L305" s="65" t="s">
        <v>7</v>
      </c>
      <c r="M305" s="66" t="s">
        <v>30</v>
      </c>
      <c r="N305" s="66" t="s">
        <v>15</v>
      </c>
      <c r="O305" s="66" t="s">
        <v>26</v>
      </c>
      <c r="P305" s="67">
        <v>200</v>
      </c>
      <c r="Q305" s="51"/>
      <c r="R305" s="68">
        <f>R306</f>
        <v>157840.29</v>
      </c>
      <c r="S305" s="51"/>
      <c r="T305" s="69">
        <v>0</v>
      </c>
      <c r="U305" s="70">
        <v>9636</v>
      </c>
      <c r="V305" s="70">
        <v>0</v>
      </c>
      <c r="W305" s="70">
        <v>9636</v>
      </c>
      <c r="X305" s="71">
        <v>0</v>
      </c>
      <c r="Y305" s="11"/>
      <c r="Z305" s="10"/>
      <c r="AA305" s="10"/>
      <c r="AB305" s="10"/>
      <c r="AC305" s="10"/>
      <c r="AD305" s="10"/>
      <c r="AE305" s="10"/>
    </row>
    <row r="306" spans="1:31" ht="75" x14ac:dyDescent="0.3">
      <c r="A306" s="8"/>
      <c r="B306" s="14"/>
      <c r="C306" s="14"/>
      <c r="D306" s="14"/>
      <c r="E306" s="12"/>
      <c r="F306" s="108">
        <v>800</v>
      </c>
      <c r="G306" s="109"/>
      <c r="H306" s="109"/>
      <c r="I306" s="110"/>
      <c r="J306" s="41"/>
      <c r="K306" s="56" t="s">
        <v>8</v>
      </c>
      <c r="L306" s="57" t="s">
        <v>7</v>
      </c>
      <c r="M306" s="58" t="s">
        <v>30</v>
      </c>
      <c r="N306" s="58" t="s">
        <v>15</v>
      </c>
      <c r="O306" s="58" t="s">
        <v>26</v>
      </c>
      <c r="P306" s="59" t="s">
        <v>3</v>
      </c>
      <c r="Q306" s="51"/>
      <c r="R306" s="60">
        <v>157840.29</v>
      </c>
      <c r="S306" s="51"/>
      <c r="T306" s="61">
        <v>0</v>
      </c>
      <c r="U306" s="62">
        <v>9636</v>
      </c>
      <c r="V306" s="62">
        <v>0</v>
      </c>
      <c r="W306" s="62">
        <v>9636</v>
      </c>
      <c r="X306" s="63">
        <v>0</v>
      </c>
      <c r="Y306" s="11"/>
      <c r="Z306" s="10"/>
      <c r="AA306" s="10"/>
      <c r="AB306" s="10"/>
      <c r="AC306" s="10"/>
      <c r="AD306" s="10"/>
      <c r="AE306" s="10"/>
    </row>
    <row r="307" spans="1:31" ht="131.25" x14ac:dyDescent="0.3">
      <c r="A307" s="8"/>
      <c r="B307" s="20"/>
      <c r="C307" s="20"/>
      <c r="D307" s="20"/>
      <c r="E307" s="20"/>
      <c r="F307" s="19"/>
      <c r="G307" s="115">
        <v>850</v>
      </c>
      <c r="H307" s="115"/>
      <c r="I307" s="116"/>
      <c r="J307" s="42"/>
      <c r="K307" s="64" t="s">
        <v>29</v>
      </c>
      <c r="L307" s="65" t="s">
        <v>7</v>
      </c>
      <c r="M307" s="66" t="s">
        <v>16</v>
      </c>
      <c r="N307" s="66" t="s">
        <v>2</v>
      </c>
      <c r="O307" s="66" t="s">
        <v>1</v>
      </c>
      <c r="P307" s="67" t="s">
        <v>9</v>
      </c>
      <c r="Q307" s="51"/>
      <c r="R307" s="68">
        <f>R308+R314+R318+R327</f>
        <v>4629705.2699999996</v>
      </c>
      <c r="S307" s="68">
        <f t="shared" ref="S307:T307" si="45">S308+S314+S318+S327</f>
        <v>0</v>
      </c>
      <c r="T307" s="68">
        <f t="shared" si="45"/>
        <v>631897</v>
      </c>
      <c r="U307" s="70">
        <v>4328481.8899999997</v>
      </c>
      <c r="V307" s="70">
        <v>604784</v>
      </c>
      <c r="W307" s="70">
        <v>4459378.22</v>
      </c>
      <c r="X307" s="71">
        <v>596016</v>
      </c>
      <c r="Y307" s="34"/>
      <c r="Z307" s="10"/>
      <c r="AA307" s="10"/>
      <c r="AB307" s="10"/>
      <c r="AC307" s="10"/>
      <c r="AD307" s="10"/>
      <c r="AE307" s="10"/>
    </row>
    <row r="308" spans="1:31" ht="75" x14ac:dyDescent="0.3">
      <c r="A308" s="7"/>
      <c r="B308" s="102" t="s">
        <v>164</v>
      </c>
      <c r="C308" s="102"/>
      <c r="D308" s="102"/>
      <c r="E308" s="103"/>
      <c r="F308" s="103"/>
      <c r="G308" s="104"/>
      <c r="H308" s="104"/>
      <c r="I308" s="105"/>
      <c r="J308" s="41"/>
      <c r="K308" s="47" t="s">
        <v>28</v>
      </c>
      <c r="L308" s="48" t="s">
        <v>7</v>
      </c>
      <c r="M308" s="49" t="s">
        <v>16</v>
      </c>
      <c r="N308" s="49" t="s">
        <v>5</v>
      </c>
      <c r="O308" s="49" t="s">
        <v>1</v>
      </c>
      <c r="P308" s="50" t="s">
        <v>9</v>
      </c>
      <c r="Q308" s="51"/>
      <c r="R308" s="52">
        <f>R309</f>
        <v>3709188.27</v>
      </c>
      <c r="S308" s="51"/>
      <c r="T308" s="53">
        <v>0</v>
      </c>
      <c r="U308" s="54">
        <v>3445077.89</v>
      </c>
      <c r="V308" s="54">
        <v>0</v>
      </c>
      <c r="W308" s="54">
        <v>3584742.22</v>
      </c>
      <c r="X308" s="55">
        <v>0</v>
      </c>
      <c r="Y308" s="11"/>
      <c r="Z308" s="36"/>
      <c r="AA308" s="36"/>
      <c r="AB308" s="36"/>
      <c r="AC308" s="36"/>
      <c r="AD308" s="36"/>
      <c r="AE308" s="37"/>
    </row>
    <row r="309" spans="1:31" ht="75" x14ac:dyDescent="0.3">
      <c r="A309" s="8"/>
      <c r="B309" s="9"/>
      <c r="C309" s="9"/>
      <c r="D309" s="16"/>
      <c r="E309" s="102" t="s">
        <v>162</v>
      </c>
      <c r="F309" s="103"/>
      <c r="G309" s="103"/>
      <c r="H309" s="103"/>
      <c r="I309" s="106"/>
      <c r="J309" s="42"/>
      <c r="K309" s="47" t="s">
        <v>326</v>
      </c>
      <c r="L309" s="48" t="s">
        <v>7</v>
      </c>
      <c r="M309" s="49" t="s">
        <v>16</v>
      </c>
      <c r="N309" s="49" t="s">
        <v>5</v>
      </c>
      <c r="O309" s="49" t="s">
        <v>26</v>
      </c>
      <c r="P309" s="50" t="s">
        <v>9</v>
      </c>
      <c r="Q309" s="51"/>
      <c r="R309" s="52">
        <f>R310+R312</f>
        <v>3709188.27</v>
      </c>
      <c r="S309" s="51"/>
      <c r="T309" s="53">
        <v>0</v>
      </c>
      <c r="U309" s="54">
        <v>3445077.89</v>
      </c>
      <c r="V309" s="54">
        <v>0</v>
      </c>
      <c r="W309" s="54">
        <v>3584742.22</v>
      </c>
      <c r="X309" s="55">
        <v>0</v>
      </c>
      <c r="Y309" s="35"/>
      <c r="Z309" s="10"/>
      <c r="AA309" s="10"/>
      <c r="AB309" s="10"/>
      <c r="AC309" s="10"/>
      <c r="AD309" s="10"/>
      <c r="AE309" s="10"/>
    </row>
    <row r="310" spans="1:31" ht="168.75" x14ac:dyDescent="0.3">
      <c r="A310" s="8"/>
      <c r="B310" s="14"/>
      <c r="C310" s="14"/>
      <c r="D310" s="14"/>
      <c r="E310" s="16"/>
      <c r="F310" s="108">
        <v>800</v>
      </c>
      <c r="G310" s="113"/>
      <c r="H310" s="113"/>
      <c r="I310" s="114"/>
      <c r="J310" s="40"/>
      <c r="K310" s="47" t="s">
        <v>24</v>
      </c>
      <c r="L310" s="48" t="s">
        <v>7</v>
      </c>
      <c r="M310" s="49" t="s">
        <v>16</v>
      </c>
      <c r="N310" s="49" t="s">
        <v>5</v>
      </c>
      <c r="O310" s="49" t="s">
        <v>26</v>
      </c>
      <c r="P310" s="50">
        <v>100</v>
      </c>
      <c r="Q310" s="51"/>
      <c r="R310" s="52">
        <f>R311</f>
        <v>3470960.67</v>
      </c>
      <c r="S310" s="51"/>
      <c r="T310" s="53">
        <v>0</v>
      </c>
      <c r="U310" s="54">
        <v>3315030.29</v>
      </c>
      <c r="V310" s="54">
        <v>0</v>
      </c>
      <c r="W310" s="54">
        <v>3454512.62</v>
      </c>
      <c r="X310" s="55">
        <v>0</v>
      </c>
      <c r="Y310" s="11"/>
      <c r="Z310" s="10"/>
      <c r="AA310" s="10"/>
      <c r="AB310" s="10"/>
      <c r="AC310" s="10"/>
      <c r="AD310" s="10"/>
      <c r="AE310" s="10"/>
    </row>
    <row r="311" spans="1:31" ht="56.25" x14ac:dyDescent="0.3">
      <c r="A311" s="8"/>
      <c r="B311" s="14"/>
      <c r="C311" s="14"/>
      <c r="D311" s="14"/>
      <c r="E311" s="20"/>
      <c r="F311" s="19"/>
      <c r="G311" s="115">
        <v>810</v>
      </c>
      <c r="H311" s="115"/>
      <c r="I311" s="116"/>
      <c r="J311" s="40"/>
      <c r="K311" s="56" t="s">
        <v>23</v>
      </c>
      <c r="L311" s="57" t="s">
        <v>7</v>
      </c>
      <c r="M311" s="58" t="s">
        <v>16</v>
      </c>
      <c r="N311" s="58" t="s">
        <v>5</v>
      </c>
      <c r="O311" s="58" t="s">
        <v>26</v>
      </c>
      <c r="P311" s="59" t="s">
        <v>22</v>
      </c>
      <c r="Q311" s="51"/>
      <c r="R311" s="60">
        <v>3470960.67</v>
      </c>
      <c r="S311" s="51"/>
      <c r="T311" s="61">
        <v>0</v>
      </c>
      <c r="U311" s="62">
        <v>3315030.29</v>
      </c>
      <c r="V311" s="62">
        <v>0</v>
      </c>
      <c r="W311" s="62">
        <v>3454512.62</v>
      </c>
      <c r="X311" s="63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8"/>
      <c r="B312" s="14"/>
      <c r="C312" s="14"/>
      <c r="D312" s="12"/>
      <c r="E312" s="102" t="s">
        <v>160</v>
      </c>
      <c r="F312" s="103"/>
      <c r="G312" s="104"/>
      <c r="H312" s="104"/>
      <c r="I312" s="105"/>
      <c r="J312" s="41"/>
      <c r="K312" s="64" t="s">
        <v>10</v>
      </c>
      <c r="L312" s="65" t="s">
        <v>7</v>
      </c>
      <c r="M312" s="66" t="s">
        <v>16</v>
      </c>
      <c r="N312" s="66" t="s">
        <v>5</v>
      </c>
      <c r="O312" s="66" t="s">
        <v>26</v>
      </c>
      <c r="P312" s="67">
        <v>200</v>
      </c>
      <c r="Q312" s="51"/>
      <c r="R312" s="68">
        <f>R313</f>
        <v>238227.6</v>
      </c>
      <c r="S312" s="51"/>
      <c r="T312" s="69">
        <v>0</v>
      </c>
      <c r="U312" s="70">
        <v>130047.6</v>
      </c>
      <c r="V312" s="70">
        <v>0</v>
      </c>
      <c r="W312" s="70">
        <v>130229.6</v>
      </c>
      <c r="X312" s="71">
        <v>0</v>
      </c>
      <c r="Y312" s="11"/>
      <c r="Z312" s="10"/>
      <c r="AA312" s="10"/>
      <c r="AB312" s="10"/>
      <c r="AC312" s="10"/>
      <c r="AD312" s="10"/>
      <c r="AE312" s="10"/>
    </row>
    <row r="313" spans="1:31" ht="75" x14ac:dyDescent="0.3">
      <c r="A313" s="8"/>
      <c r="B313" s="14"/>
      <c r="C313" s="14"/>
      <c r="D313" s="14"/>
      <c r="E313" s="16"/>
      <c r="F313" s="108">
        <v>800</v>
      </c>
      <c r="G313" s="113"/>
      <c r="H313" s="113"/>
      <c r="I313" s="114"/>
      <c r="J313" s="42"/>
      <c r="K313" s="56" t="s">
        <v>8</v>
      </c>
      <c r="L313" s="57" t="s">
        <v>7</v>
      </c>
      <c r="M313" s="58" t="s">
        <v>16</v>
      </c>
      <c r="N313" s="58" t="s">
        <v>5</v>
      </c>
      <c r="O313" s="58" t="s">
        <v>26</v>
      </c>
      <c r="P313" s="59" t="s">
        <v>3</v>
      </c>
      <c r="Q313" s="51"/>
      <c r="R313" s="60">
        <v>238227.6</v>
      </c>
      <c r="S313" s="51"/>
      <c r="T313" s="61">
        <v>0</v>
      </c>
      <c r="U313" s="62">
        <v>130047.6</v>
      </c>
      <c r="V313" s="62">
        <v>0</v>
      </c>
      <c r="W313" s="62">
        <v>130229.6</v>
      </c>
      <c r="X313" s="63">
        <v>0</v>
      </c>
      <c r="Y313" s="11"/>
      <c r="Z313" s="10"/>
      <c r="AA313" s="10"/>
      <c r="AB313" s="10"/>
      <c r="AC313" s="10"/>
      <c r="AD313" s="10"/>
      <c r="AE313" s="10"/>
    </row>
    <row r="314" spans="1:31" ht="75" x14ac:dyDescent="0.3">
      <c r="A314" s="8"/>
      <c r="B314" s="20"/>
      <c r="C314" s="20"/>
      <c r="D314" s="20"/>
      <c r="E314" s="20"/>
      <c r="F314" s="19"/>
      <c r="G314" s="115">
        <v>810</v>
      </c>
      <c r="H314" s="115"/>
      <c r="I314" s="116"/>
      <c r="J314" s="40"/>
      <c r="K314" s="64" t="s">
        <v>163</v>
      </c>
      <c r="L314" s="65" t="s">
        <v>7</v>
      </c>
      <c r="M314" s="66" t="s">
        <v>16</v>
      </c>
      <c r="N314" s="66" t="s">
        <v>46</v>
      </c>
      <c r="O314" s="66" t="s">
        <v>1</v>
      </c>
      <c r="P314" s="67" t="s">
        <v>9</v>
      </c>
      <c r="Q314" s="51"/>
      <c r="R314" s="68">
        <f>R315</f>
        <v>22000</v>
      </c>
      <c r="S314" s="51"/>
      <c r="T314" s="69">
        <v>0</v>
      </c>
      <c r="U314" s="70">
        <v>52000</v>
      </c>
      <c r="V314" s="70">
        <v>0</v>
      </c>
      <c r="W314" s="70">
        <v>52000</v>
      </c>
      <c r="X314" s="71">
        <v>0</v>
      </c>
      <c r="Y314" s="34"/>
      <c r="Z314" s="10"/>
      <c r="AA314" s="10"/>
      <c r="AB314" s="10"/>
      <c r="AC314" s="10"/>
      <c r="AD314" s="10"/>
      <c r="AE314" s="10"/>
    </row>
    <row r="315" spans="1:31" ht="112.5" x14ac:dyDescent="0.3">
      <c r="A315" s="7"/>
      <c r="B315" s="102" t="s">
        <v>159</v>
      </c>
      <c r="C315" s="102"/>
      <c r="D315" s="102"/>
      <c r="E315" s="103"/>
      <c r="F315" s="103"/>
      <c r="G315" s="104"/>
      <c r="H315" s="104"/>
      <c r="I315" s="105"/>
      <c r="J315" s="40"/>
      <c r="K315" s="47" t="s">
        <v>161</v>
      </c>
      <c r="L315" s="48" t="s">
        <v>7</v>
      </c>
      <c r="M315" s="49" t="s">
        <v>16</v>
      </c>
      <c r="N315" s="49" t="s">
        <v>46</v>
      </c>
      <c r="O315" s="49" t="s">
        <v>4</v>
      </c>
      <c r="P315" s="50" t="s">
        <v>9</v>
      </c>
      <c r="Q315" s="51"/>
      <c r="R315" s="52">
        <f>R316</f>
        <v>22000</v>
      </c>
      <c r="S315" s="51"/>
      <c r="T315" s="53">
        <v>0</v>
      </c>
      <c r="U315" s="54">
        <v>52000</v>
      </c>
      <c r="V315" s="54">
        <v>0</v>
      </c>
      <c r="W315" s="54">
        <v>52000</v>
      </c>
      <c r="X315" s="55">
        <v>0</v>
      </c>
      <c r="Y315" s="11"/>
      <c r="Z315" s="36"/>
      <c r="AA315" s="36"/>
      <c r="AB315" s="36"/>
      <c r="AC315" s="36"/>
      <c r="AD315" s="36"/>
      <c r="AE315" s="37"/>
    </row>
    <row r="316" spans="1:31" ht="18.75" x14ac:dyDescent="0.3">
      <c r="A316" s="8"/>
      <c r="B316" s="9"/>
      <c r="C316" s="9"/>
      <c r="D316" s="16"/>
      <c r="E316" s="102" t="s">
        <v>158</v>
      </c>
      <c r="F316" s="103"/>
      <c r="G316" s="103"/>
      <c r="H316" s="103"/>
      <c r="I316" s="106"/>
      <c r="J316" s="41"/>
      <c r="K316" s="47" t="s">
        <v>21</v>
      </c>
      <c r="L316" s="48" t="s">
        <v>7</v>
      </c>
      <c r="M316" s="49" t="s">
        <v>16</v>
      </c>
      <c r="N316" s="49" t="s">
        <v>46</v>
      </c>
      <c r="O316" s="49" t="s">
        <v>4</v>
      </c>
      <c r="P316" s="50">
        <v>800</v>
      </c>
      <c r="Q316" s="51"/>
      <c r="R316" s="52">
        <f>R317</f>
        <v>22000</v>
      </c>
      <c r="S316" s="51"/>
      <c r="T316" s="53">
        <v>0</v>
      </c>
      <c r="U316" s="54">
        <v>52000</v>
      </c>
      <c r="V316" s="54">
        <v>0</v>
      </c>
      <c r="W316" s="54">
        <v>52000</v>
      </c>
      <c r="X316" s="55">
        <v>0</v>
      </c>
      <c r="Y316" s="35"/>
      <c r="Z316" s="10"/>
      <c r="AA316" s="10"/>
      <c r="AB316" s="10"/>
      <c r="AC316" s="10"/>
      <c r="AD316" s="10"/>
      <c r="AE316" s="10"/>
    </row>
    <row r="317" spans="1:31" ht="112.5" x14ac:dyDescent="0.3">
      <c r="A317" s="8"/>
      <c r="B317" s="14"/>
      <c r="C317" s="14"/>
      <c r="D317" s="14"/>
      <c r="E317" s="16"/>
      <c r="F317" s="108">
        <v>100</v>
      </c>
      <c r="G317" s="113"/>
      <c r="H317" s="113"/>
      <c r="I317" s="114"/>
      <c r="J317" s="42"/>
      <c r="K317" s="56" t="s">
        <v>20</v>
      </c>
      <c r="L317" s="57" t="s">
        <v>7</v>
      </c>
      <c r="M317" s="58" t="s">
        <v>16</v>
      </c>
      <c r="N317" s="58" t="s">
        <v>46</v>
      </c>
      <c r="O317" s="58" t="s">
        <v>4</v>
      </c>
      <c r="P317" s="59" t="s">
        <v>18</v>
      </c>
      <c r="Q317" s="51"/>
      <c r="R317" s="60">
        <v>22000</v>
      </c>
      <c r="S317" s="51"/>
      <c r="T317" s="61">
        <v>0</v>
      </c>
      <c r="U317" s="62">
        <v>52000</v>
      </c>
      <c r="V317" s="62">
        <v>0</v>
      </c>
      <c r="W317" s="62">
        <v>52000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93.75" x14ac:dyDescent="0.3">
      <c r="A318" s="8"/>
      <c r="B318" s="14"/>
      <c r="C318" s="14"/>
      <c r="D318" s="14"/>
      <c r="E318" s="14"/>
      <c r="F318" s="19"/>
      <c r="G318" s="115">
        <v>120</v>
      </c>
      <c r="H318" s="115"/>
      <c r="I318" s="116"/>
      <c r="J318" s="40"/>
      <c r="K318" s="64" t="s">
        <v>25</v>
      </c>
      <c r="L318" s="65" t="s">
        <v>7</v>
      </c>
      <c r="M318" s="66" t="s">
        <v>16</v>
      </c>
      <c r="N318" s="66" t="s">
        <v>19</v>
      </c>
      <c r="O318" s="66" t="s">
        <v>1</v>
      </c>
      <c r="P318" s="67" t="s">
        <v>9</v>
      </c>
      <c r="Q318" s="51"/>
      <c r="R318" s="68">
        <f>R319+R322</f>
        <v>39001</v>
      </c>
      <c r="S318" s="68">
        <f t="shared" ref="S318:T318" si="46">S319+S322</f>
        <v>0</v>
      </c>
      <c r="T318" s="68">
        <f t="shared" si="46"/>
        <v>35881</v>
      </c>
      <c r="U318" s="70">
        <v>11888</v>
      </c>
      <c r="V318" s="70">
        <v>8768</v>
      </c>
      <c r="W318" s="70">
        <v>3120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131.25" x14ac:dyDescent="0.3">
      <c r="A319" s="8"/>
      <c r="B319" s="14"/>
      <c r="C319" s="14"/>
      <c r="D319" s="14"/>
      <c r="E319" s="12"/>
      <c r="F319" s="108">
        <v>800</v>
      </c>
      <c r="G319" s="109"/>
      <c r="H319" s="109"/>
      <c r="I319" s="110"/>
      <c r="J319" s="41"/>
      <c r="K319" s="47" t="s">
        <v>327</v>
      </c>
      <c r="L319" s="48" t="s">
        <v>7</v>
      </c>
      <c r="M319" s="49" t="s">
        <v>16</v>
      </c>
      <c r="N319" s="49" t="s">
        <v>19</v>
      </c>
      <c r="O319" s="49" t="s">
        <v>4</v>
      </c>
      <c r="P319" s="50" t="s">
        <v>9</v>
      </c>
      <c r="Q319" s="51"/>
      <c r="R319" s="52">
        <f>R320</f>
        <v>3120</v>
      </c>
      <c r="S319" s="51"/>
      <c r="T319" s="53">
        <v>0</v>
      </c>
      <c r="U319" s="54">
        <v>3120</v>
      </c>
      <c r="V319" s="54">
        <v>0</v>
      </c>
      <c r="W319" s="54">
        <v>3120</v>
      </c>
      <c r="X319" s="55">
        <v>0</v>
      </c>
      <c r="Y319" s="11"/>
      <c r="Z319" s="10"/>
      <c r="AA319" s="10"/>
      <c r="AB319" s="10"/>
      <c r="AC319" s="10"/>
      <c r="AD319" s="10"/>
      <c r="AE319" s="10"/>
    </row>
    <row r="320" spans="1:31" ht="18.75" x14ac:dyDescent="0.3">
      <c r="A320" s="8"/>
      <c r="B320" s="14"/>
      <c r="C320" s="14"/>
      <c r="D320" s="14"/>
      <c r="E320" s="20"/>
      <c r="F320" s="19"/>
      <c r="G320" s="115">
        <v>810</v>
      </c>
      <c r="H320" s="115"/>
      <c r="I320" s="116"/>
      <c r="J320" s="42"/>
      <c r="K320" s="47" t="s">
        <v>21</v>
      </c>
      <c r="L320" s="48" t="s">
        <v>7</v>
      </c>
      <c r="M320" s="49" t="s">
        <v>16</v>
      </c>
      <c r="N320" s="49" t="s">
        <v>19</v>
      </c>
      <c r="O320" s="49" t="s">
        <v>4</v>
      </c>
      <c r="P320" s="50">
        <v>800</v>
      </c>
      <c r="Q320" s="51"/>
      <c r="R320" s="52">
        <f>R321</f>
        <v>3120</v>
      </c>
      <c r="S320" s="51"/>
      <c r="T320" s="53">
        <v>0</v>
      </c>
      <c r="U320" s="54">
        <v>3120</v>
      </c>
      <c r="V320" s="54">
        <v>0</v>
      </c>
      <c r="W320" s="54">
        <v>3120</v>
      </c>
      <c r="X320" s="55">
        <v>0</v>
      </c>
      <c r="Y320" s="34"/>
      <c r="Z320" s="10"/>
      <c r="AA320" s="10"/>
      <c r="AB320" s="10"/>
      <c r="AC320" s="10"/>
      <c r="AD320" s="10"/>
      <c r="AE320" s="10"/>
    </row>
    <row r="321" spans="1:31" ht="112.5" x14ac:dyDescent="0.3">
      <c r="A321" s="8"/>
      <c r="B321" s="14"/>
      <c r="C321" s="14"/>
      <c r="D321" s="12"/>
      <c r="E321" s="102" t="s">
        <v>157</v>
      </c>
      <c r="F321" s="103"/>
      <c r="G321" s="104"/>
      <c r="H321" s="104"/>
      <c r="I321" s="105"/>
      <c r="J321" s="41"/>
      <c r="K321" s="56" t="s">
        <v>20</v>
      </c>
      <c r="L321" s="57" t="s">
        <v>7</v>
      </c>
      <c r="M321" s="58" t="s">
        <v>16</v>
      </c>
      <c r="N321" s="58" t="s">
        <v>19</v>
      </c>
      <c r="O321" s="58" t="s">
        <v>4</v>
      </c>
      <c r="P321" s="59" t="s">
        <v>18</v>
      </c>
      <c r="Q321" s="51"/>
      <c r="R321" s="60">
        <v>3120</v>
      </c>
      <c r="S321" s="51"/>
      <c r="T321" s="61">
        <v>0</v>
      </c>
      <c r="U321" s="62">
        <v>3120</v>
      </c>
      <c r="V321" s="62">
        <v>0</v>
      </c>
      <c r="W321" s="62">
        <v>3120</v>
      </c>
      <c r="X321" s="63">
        <v>0</v>
      </c>
      <c r="Y321" s="11"/>
      <c r="Z321" s="36"/>
      <c r="AA321" s="36"/>
      <c r="AB321" s="36"/>
      <c r="AC321" s="36"/>
      <c r="AD321" s="36"/>
      <c r="AE321" s="37"/>
    </row>
    <row r="322" spans="1:31" ht="150" x14ac:dyDescent="0.3">
      <c r="A322" s="8"/>
      <c r="B322" s="14"/>
      <c r="C322" s="14"/>
      <c r="D322" s="14"/>
      <c r="E322" s="16"/>
      <c r="F322" s="108">
        <v>200</v>
      </c>
      <c r="G322" s="113"/>
      <c r="H322" s="113"/>
      <c r="I322" s="114"/>
      <c r="J322" s="42"/>
      <c r="K322" s="64" t="s">
        <v>364</v>
      </c>
      <c r="L322" s="65" t="s">
        <v>7</v>
      </c>
      <c r="M322" s="66" t="s">
        <v>16</v>
      </c>
      <c r="N322" s="66" t="s">
        <v>19</v>
      </c>
      <c r="O322" s="66" t="s">
        <v>363</v>
      </c>
      <c r="P322" s="67" t="s">
        <v>9</v>
      </c>
      <c r="Q322" s="51"/>
      <c r="R322" s="68">
        <f>R323+R325</f>
        <v>35881</v>
      </c>
      <c r="S322" s="68">
        <f t="shared" ref="S322:T322" si="47">S323+S325</f>
        <v>0</v>
      </c>
      <c r="T322" s="68">
        <f t="shared" si="47"/>
        <v>35881</v>
      </c>
      <c r="U322" s="70">
        <v>8768</v>
      </c>
      <c r="V322" s="70">
        <v>8768</v>
      </c>
      <c r="W322" s="70">
        <v>0</v>
      </c>
      <c r="X322" s="71">
        <v>0</v>
      </c>
      <c r="Y322" s="35"/>
      <c r="Z322" s="10"/>
      <c r="AA322" s="10"/>
      <c r="AB322" s="10"/>
      <c r="AC322" s="10"/>
      <c r="AD322" s="10"/>
      <c r="AE322" s="10"/>
    </row>
    <row r="323" spans="1:31" ht="75" x14ac:dyDescent="0.3">
      <c r="A323" s="8"/>
      <c r="B323" s="14"/>
      <c r="C323" s="14"/>
      <c r="D323" s="14"/>
      <c r="E323" s="14"/>
      <c r="F323" s="19"/>
      <c r="G323" s="115">
        <v>240</v>
      </c>
      <c r="H323" s="115"/>
      <c r="I323" s="116"/>
      <c r="J323" s="41"/>
      <c r="K323" s="47" t="s">
        <v>10</v>
      </c>
      <c r="L323" s="57" t="s">
        <v>7</v>
      </c>
      <c r="M323" s="58" t="s">
        <v>16</v>
      </c>
      <c r="N323" s="58" t="s">
        <v>19</v>
      </c>
      <c r="O323" s="79" t="s">
        <v>363</v>
      </c>
      <c r="P323" s="50">
        <v>200</v>
      </c>
      <c r="Q323" s="51"/>
      <c r="R323" s="52">
        <f>R324</f>
        <v>17752</v>
      </c>
      <c r="S323" s="52">
        <f t="shared" ref="S323:T323" si="48">S324</f>
        <v>0</v>
      </c>
      <c r="T323" s="52">
        <f t="shared" si="48"/>
        <v>17752</v>
      </c>
      <c r="U323" s="54">
        <v>5478</v>
      </c>
      <c r="V323" s="54">
        <v>5478</v>
      </c>
      <c r="W323" s="54">
        <v>0</v>
      </c>
      <c r="X323" s="55">
        <v>0</v>
      </c>
      <c r="Y323" s="11"/>
      <c r="Z323" s="10"/>
      <c r="AA323" s="10"/>
      <c r="AB323" s="10"/>
      <c r="AC323" s="10"/>
      <c r="AD323" s="10"/>
      <c r="AE323" s="10"/>
    </row>
    <row r="324" spans="1:31" ht="75" x14ac:dyDescent="0.3">
      <c r="A324" s="8"/>
      <c r="B324" s="14"/>
      <c r="C324" s="14"/>
      <c r="D324" s="14"/>
      <c r="E324" s="12"/>
      <c r="F324" s="108">
        <v>800</v>
      </c>
      <c r="G324" s="109"/>
      <c r="H324" s="109"/>
      <c r="I324" s="110"/>
      <c r="J324" s="42"/>
      <c r="K324" s="56" t="s">
        <v>8</v>
      </c>
      <c r="L324" s="57" t="s">
        <v>7</v>
      </c>
      <c r="M324" s="58" t="s">
        <v>16</v>
      </c>
      <c r="N324" s="58" t="s">
        <v>19</v>
      </c>
      <c r="O324" s="79" t="s">
        <v>363</v>
      </c>
      <c r="P324" s="59" t="s">
        <v>3</v>
      </c>
      <c r="Q324" s="51"/>
      <c r="R324" s="60">
        <v>17752</v>
      </c>
      <c r="S324" s="51"/>
      <c r="T324" s="61">
        <v>17752</v>
      </c>
      <c r="U324" s="62">
        <v>5478</v>
      </c>
      <c r="V324" s="62">
        <v>5478</v>
      </c>
      <c r="W324" s="62">
        <v>0</v>
      </c>
      <c r="X324" s="63">
        <v>0</v>
      </c>
      <c r="Y324" s="11"/>
      <c r="Z324" s="10"/>
      <c r="AA324" s="10"/>
      <c r="AB324" s="10"/>
      <c r="AC324" s="10"/>
      <c r="AD324" s="10"/>
      <c r="AE324" s="10"/>
    </row>
    <row r="325" spans="1:31" ht="18.75" x14ac:dyDescent="0.3">
      <c r="A325" s="8"/>
      <c r="B325" s="14"/>
      <c r="C325" s="14"/>
      <c r="D325" s="14"/>
      <c r="E325" s="20"/>
      <c r="F325" s="19"/>
      <c r="G325" s="115">
        <v>810</v>
      </c>
      <c r="H325" s="115"/>
      <c r="I325" s="116"/>
      <c r="J325" s="40"/>
      <c r="K325" s="64" t="s">
        <v>21</v>
      </c>
      <c r="L325" s="65" t="s">
        <v>7</v>
      </c>
      <c r="M325" s="66" t="s">
        <v>16</v>
      </c>
      <c r="N325" s="66" t="s">
        <v>19</v>
      </c>
      <c r="O325" s="66" t="s">
        <v>363</v>
      </c>
      <c r="P325" s="67">
        <v>800</v>
      </c>
      <c r="Q325" s="51"/>
      <c r="R325" s="68">
        <f>R326</f>
        <v>18129</v>
      </c>
      <c r="S325" s="68">
        <f t="shared" ref="S325:T325" si="49">S326</f>
        <v>0</v>
      </c>
      <c r="T325" s="68">
        <f t="shared" si="49"/>
        <v>18129</v>
      </c>
      <c r="U325" s="70">
        <v>3290</v>
      </c>
      <c r="V325" s="70">
        <v>3290</v>
      </c>
      <c r="W325" s="70">
        <v>0</v>
      </c>
      <c r="X325" s="71">
        <v>0</v>
      </c>
      <c r="Y325" s="11"/>
      <c r="Z325" s="10"/>
      <c r="AA325" s="10"/>
      <c r="AB325" s="10"/>
      <c r="AC325" s="10"/>
      <c r="AD325" s="10"/>
      <c r="AE325" s="10"/>
    </row>
    <row r="326" spans="1:31" ht="112.5" x14ac:dyDescent="0.3">
      <c r="A326" s="8"/>
      <c r="B326" s="14"/>
      <c r="C326" s="14"/>
      <c r="D326" s="12"/>
      <c r="E326" s="102" t="s">
        <v>156</v>
      </c>
      <c r="F326" s="103"/>
      <c r="G326" s="104"/>
      <c r="H326" s="104"/>
      <c r="I326" s="105"/>
      <c r="J326" s="41"/>
      <c r="K326" s="56" t="s">
        <v>20</v>
      </c>
      <c r="L326" s="57" t="s">
        <v>7</v>
      </c>
      <c r="M326" s="58" t="s">
        <v>16</v>
      </c>
      <c r="N326" s="58" t="s">
        <v>19</v>
      </c>
      <c r="O326" s="79" t="s">
        <v>363</v>
      </c>
      <c r="P326" s="59" t="s">
        <v>18</v>
      </c>
      <c r="Q326" s="51"/>
      <c r="R326" s="60">
        <v>18129</v>
      </c>
      <c r="S326" s="51"/>
      <c r="T326" s="61">
        <v>18129</v>
      </c>
      <c r="U326" s="62">
        <v>3290</v>
      </c>
      <c r="V326" s="62">
        <v>3290</v>
      </c>
      <c r="W326" s="62">
        <v>0</v>
      </c>
      <c r="X326" s="63">
        <v>0</v>
      </c>
      <c r="Y326" s="11"/>
      <c r="Z326" s="10"/>
      <c r="AA326" s="10"/>
      <c r="AB326" s="10"/>
      <c r="AC326" s="10"/>
      <c r="AD326" s="10"/>
      <c r="AE326" s="10"/>
    </row>
    <row r="327" spans="1:31" ht="56.25" x14ac:dyDescent="0.3">
      <c r="A327" s="8"/>
      <c r="B327" s="14"/>
      <c r="C327" s="14"/>
      <c r="D327" s="14"/>
      <c r="E327" s="16"/>
      <c r="F327" s="108">
        <v>800</v>
      </c>
      <c r="G327" s="113"/>
      <c r="H327" s="113"/>
      <c r="I327" s="114"/>
      <c r="J327" s="42"/>
      <c r="K327" s="64" t="s">
        <v>17</v>
      </c>
      <c r="L327" s="65" t="s">
        <v>7</v>
      </c>
      <c r="M327" s="66" t="s">
        <v>16</v>
      </c>
      <c r="N327" s="66" t="s">
        <v>15</v>
      </c>
      <c r="O327" s="66" t="s">
        <v>1</v>
      </c>
      <c r="P327" s="67" t="s">
        <v>9</v>
      </c>
      <c r="Q327" s="51"/>
      <c r="R327" s="68">
        <f>R328+R333</f>
        <v>859516</v>
      </c>
      <c r="S327" s="68">
        <f t="shared" ref="S327:T327" si="50">S328+S333</f>
        <v>0</v>
      </c>
      <c r="T327" s="68">
        <f t="shared" si="50"/>
        <v>596016</v>
      </c>
      <c r="U327" s="70">
        <v>819516</v>
      </c>
      <c r="V327" s="70">
        <v>596016</v>
      </c>
      <c r="W327" s="70">
        <v>819516</v>
      </c>
      <c r="X327" s="71">
        <v>596016</v>
      </c>
      <c r="Y327" s="11"/>
      <c r="Z327" s="10"/>
      <c r="AA327" s="10"/>
      <c r="AB327" s="10"/>
      <c r="AC327" s="10"/>
      <c r="AD327" s="10"/>
      <c r="AE327" s="10"/>
    </row>
    <row r="328" spans="1:31" ht="93.75" x14ac:dyDescent="0.3">
      <c r="A328" s="8"/>
      <c r="B328" s="14"/>
      <c r="C328" s="14"/>
      <c r="D328" s="14"/>
      <c r="E328" s="20"/>
      <c r="F328" s="19"/>
      <c r="G328" s="115">
        <v>810</v>
      </c>
      <c r="H328" s="115"/>
      <c r="I328" s="116"/>
      <c r="J328" s="41"/>
      <c r="K328" s="47" t="s">
        <v>152</v>
      </c>
      <c r="L328" s="48" t="s">
        <v>7</v>
      </c>
      <c r="M328" s="49" t="s">
        <v>16</v>
      </c>
      <c r="N328" s="49" t="s">
        <v>15</v>
      </c>
      <c r="O328" s="49" t="s">
        <v>4</v>
      </c>
      <c r="P328" s="50" t="s">
        <v>9</v>
      </c>
      <c r="Q328" s="51"/>
      <c r="R328" s="52">
        <f>R329+R331</f>
        <v>263500</v>
      </c>
      <c r="S328" s="51"/>
      <c r="T328" s="53">
        <v>0</v>
      </c>
      <c r="U328" s="54">
        <v>223500</v>
      </c>
      <c r="V328" s="54">
        <v>0</v>
      </c>
      <c r="W328" s="54">
        <v>223500</v>
      </c>
      <c r="X328" s="55">
        <v>0</v>
      </c>
      <c r="Y328" s="11"/>
      <c r="Z328" s="10"/>
      <c r="AA328" s="10"/>
      <c r="AB328" s="10"/>
      <c r="AC328" s="10"/>
      <c r="AD328" s="10"/>
      <c r="AE328" s="10"/>
    </row>
    <row r="329" spans="1:31" ht="75" x14ac:dyDescent="0.3">
      <c r="A329" s="8"/>
      <c r="B329" s="14"/>
      <c r="C329" s="14"/>
      <c r="D329" s="12"/>
      <c r="E329" s="102" t="s">
        <v>155</v>
      </c>
      <c r="F329" s="103"/>
      <c r="G329" s="104"/>
      <c r="H329" s="104"/>
      <c r="I329" s="105"/>
      <c r="J329" s="42"/>
      <c r="K329" s="47" t="s">
        <v>10</v>
      </c>
      <c r="L329" s="48" t="s">
        <v>7</v>
      </c>
      <c r="M329" s="49" t="s">
        <v>16</v>
      </c>
      <c r="N329" s="49" t="s">
        <v>15</v>
      </c>
      <c r="O329" s="49" t="s">
        <v>4</v>
      </c>
      <c r="P329" s="50">
        <v>200</v>
      </c>
      <c r="Q329" s="51"/>
      <c r="R329" s="52">
        <f>R330</f>
        <v>40000</v>
      </c>
      <c r="S329" s="51"/>
      <c r="T329" s="53">
        <v>0</v>
      </c>
      <c r="U329" s="54">
        <v>0</v>
      </c>
      <c r="V329" s="54">
        <v>0</v>
      </c>
      <c r="W329" s="54">
        <v>0</v>
      </c>
      <c r="X329" s="55">
        <v>0</v>
      </c>
      <c r="Y329" s="11"/>
      <c r="Z329" s="10"/>
      <c r="AA329" s="10"/>
      <c r="AB329" s="10"/>
      <c r="AC329" s="10"/>
      <c r="AD329" s="10"/>
      <c r="AE329" s="10"/>
    </row>
    <row r="330" spans="1:31" ht="75" x14ac:dyDescent="0.3">
      <c r="A330" s="8"/>
      <c r="B330" s="14"/>
      <c r="C330" s="14"/>
      <c r="D330" s="14"/>
      <c r="E330" s="16"/>
      <c r="F330" s="108">
        <v>800</v>
      </c>
      <c r="G330" s="113"/>
      <c r="H330" s="113"/>
      <c r="I330" s="114"/>
      <c r="J330" s="40"/>
      <c r="K330" s="56" t="s">
        <v>8</v>
      </c>
      <c r="L330" s="57" t="s">
        <v>7</v>
      </c>
      <c r="M330" s="58" t="s">
        <v>16</v>
      </c>
      <c r="N330" s="58" t="s">
        <v>15</v>
      </c>
      <c r="O330" s="58" t="s">
        <v>4</v>
      </c>
      <c r="P330" s="59" t="s">
        <v>3</v>
      </c>
      <c r="Q330" s="51"/>
      <c r="R330" s="60">
        <v>40000</v>
      </c>
      <c r="S330" s="51"/>
      <c r="T330" s="61">
        <v>0</v>
      </c>
      <c r="U330" s="62">
        <v>0</v>
      </c>
      <c r="V330" s="62">
        <v>0</v>
      </c>
      <c r="W330" s="62">
        <v>0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37.5" x14ac:dyDescent="0.3">
      <c r="A331" s="8"/>
      <c r="B331" s="20"/>
      <c r="C331" s="20"/>
      <c r="D331" s="20"/>
      <c r="E331" s="20"/>
      <c r="F331" s="19"/>
      <c r="G331" s="115">
        <v>810</v>
      </c>
      <c r="H331" s="115"/>
      <c r="I331" s="116"/>
      <c r="J331" s="40"/>
      <c r="K331" s="64" t="s">
        <v>63</v>
      </c>
      <c r="L331" s="65" t="s">
        <v>7</v>
      </c>
      <c r="M331" s="66" t="s">
        <v>16</v>
      </c>
      <c r="N331" s="66" t="s">
        <v>15</v>
      </c>
      <c r="O331" s="66" t="s">
        <v>4</v>
      </c>
      <c r="P331" s="67">
        <v>300</v>
      </c>
      <c r="Q331" s="51"/>
      <c r="R331" s="68">
        <f>R332</f>
        <v>223500</v>
      </c>
      <c r="S331" s="51"/>
      <c r="T331" s="69">
        <v>0</v>
      </c>
      <c r="U331" s="70">
        <v>223500</v>
      </c>
      <c r="V331" s="70">
        <v>0</v>
      </c>
      <c r="W331" s="70">
        <v>223500</v>
      </c>
      <c r="X331" s="71">
        <v>0</v>
      </c>
      <c r="Y331" s="34"/>
      <c r="Z331" s="10"/>
      <c r="AA331" s="10"/>
      <c r="AB331" s="10"/>
      <c r="AC331" s="10"/>
      <c r="AD331" s="10"/>
      <c r="AE331" s="10"/>
    </row>
    <row r="332" spans="1:31" ht="18.75" x14ac:dyDescent="0.3">
      <c r="A332" s="7"/>
      <c r="B332" s="102" t="s">
        <v>154</v>
      </c>
      <c r="C332" s="102"/>
      <c r="D332" s="102"/>
      <c r="E332" s="103"/>
      <c r="F332" s="103"/>
      <c r="G332" s="104"/>
      <c r="H332" s="104"/>
      <c r="I332" s="105"/>
      <c r="J332" s="41"/>
      <c r="K332" s="56" t="s">
        <v>247</v>
      </c>
      <c r="L332" s="57" t="s">
        <v>7</v>
      </c>
      <c r="M332" s="58" t="s">
        <v>16</v>
      </c>
      <c r="N332" s="58" t="s">
        <v>15</v>
      </c>
      <c r="O332" s="58" t="s">
        <v>4</v>
      </c>
      <c r="P332" s="59" t="s">
        <v>246</v>
      </c>
      <c r="Q332" s="51"/>
      <c r="R332" s="60">
        <v>223500</v>
      </c>
      <c r="S332" s="51"/>
      <c r="T332" s="61">
        <v>0</v>
      </c>
      <c r="U332" s="62">
        <v>223500</v>
      </c>
      <c r="V332" s="62">
        <v>0</v>
      </c>
      <c r="W332" s="62">
        <v>223500</v>
      </c>
      <c r="X332" s="63">
        <v>0</v>
      </c>
      <c r="Y332" s="11"/>
      <c r="Z332" s="36"/>
      <c r="AA332" s="36"/>
      <c r="AB332" s="36"/>
      <c r="AC332" s="36"/>
      <c r="AD332" s="36"/>
      <c r="AE332" s="37"/>
    </row>
    <row r="333" spans="1:31" ht="225" x14ac:dyDescent="0.3">
      <c r="A333" s="8"/>
      <c r="B333" s="9"/>
      <c r="C333" s="9"/>
      <c r="D333" s="16"/>
      <c r="E333" s="102" t="s">
        <v>153</v>
      </c>
      <c r="F333" s="103"/>
      <c r="G333" s="103"/>
      <c r="H333" s="103"/>
      <c r="I333" s="106"/>
      <c r="J333" s="42"/>
      <c r="K333" s="64" t="s">
        <v>365</v>
      </c>
      <c r="L333" s="65" t="s">
        <v>7</v>
      </c>
      <c r="M333" s="66" t="s">
        <v>16</v>
      </c>
      <c r="N333" s="66" t="s">
        <v>15</v>
      </c>
      <c r="O333" s="66" t="s">
        <v>14</v>
      </c>
      <c r="P333" s="67" t="s">
        <v>9</v>
      </c>
      <c r="Q333" s="51"/>
      <c r="R333" s="68">
        <f>R334</f>
        <v>596016</v>
      </c>
      <c r="S333" s="68">
        <f t="shared" ref="S333:T333" si="51">S334</f>
        <v>0</v>
      </c>
      <c r="T333" s="68">
        <f t="shared" si="51"/>
        <v>596016</v>
      </c>
      <c r="U333" s="70">
        <v>596016</v>
      </c>
      <c r="V333" s="70">
        <v>596016</v>
      </c>
      <c r="W333" s="70">
        <v>596016</v>
      </c>
      <c r="X333" s="71">
        <v>596016</v>
      </c>
      <c r="Y333" s="35"/>
      <c r="Z333" s="10"/>
      <c r="AA333" s="10"/>
      <c r="AB333" s="10"/>
      <c r="AC333" s="10"/>
      <c r="AD333" s="10"/>
      <c r="AE333" s="10"/>
    </row>
    <row r="334" spans="1:31" ht="75" x14ac:dyDescent="0.3">
      <c r="A334" s="8"/>
      <c r="B334" s="14"/>
      <c r="C334" s="14"/>
      <c r="D334" s="14"/>
      <c r="E334" s="16"/>
      <c r="F334" s="108">
        <v>300</v>
      </c>
      <c r="G334" s="113"/>
      <c r="H334" s="113"/>
      <c r="I334" s="114"/>
      <c r="J334" s="41"/>
      <c r="K334" s="47" t="s">
        <v>10</v>
      </c>
      <c r="L334" s="48" t="s">
        <v>7</v>
      </c>
      <c r="M334" s="49" t="s">
        <v>16</v>
      </c>
      <c r="N334" s="49" t="s">
        <v>15</v>
      </c>
      <c r="O334" s="49" t="s">
        <v>14</v>
      </c>
      <c r="P334" s="50">
        <v>200</v>
      </c>
      <c r="Q334" s="51"/>
      <c r="R334" s="52">
        <f>R335</f>
        <v>596016</v>
      </c>
      <c r="S334" s="52">
        <f t="shared" ref="S334:T334" si="52">S335</f>
        <v>0</v>
      </c>
      <c r="T334" s="52">
        <f t="shared" si="52"/>
        <v>596016</v>
      </c>
      <c r="U334" s="54">
        <v>596016</v>
      </c>
      <c r="V334" s="54">
        <v>596016</v>
      </c>
      <c r="W334" s="54">
        <v>596016</v>
      </c>
      <c r="X334" s="55">
        <v>596016</v>
      </c>
      <c r="Y334" s="11"/>
      <c r="Z334" s="10"/>
      <c r="AA334" s="10"/>
      <c r="AB334" s="10"/>
      <c r="AC334" s="10"/>
      <c r="AD334" s="10"/>
      <c r="AE334" s="10"/>
    </row>
    <row r="335" spans="1:31" ht="75" x14ac:dyDescent="0.3">
      <c r="A335" s="8"/>
      <c r="B335" s="14"/>
      <c r="C335" s="14"/>
      <c r="D335" s="14"/>
      <c r="E335" s="20"/>
      <c r="F335" s="19"/>
      <c r="G335" s="115">
        <v>360</v>
      </c>
      <c r="H335" s="115"/>
      <c r="I335" s="116"/>
      <c r="J335" s="42"/>
      <c r="K335" s="56" t="s">
        <v>8</v>
      </c>
      <c r="L335" s="57" t="s">
        <v>7</v>
      </c>
      <c r="M335" s="58" t="s">
        <v>16</v>
      </c>
      <c r="N335" s="58" t="s">
        <v>15</v>
      </c>
      <c r="O335" s="58" t="s">
        <v>14</v>
      </c>
      <c r="P335" s="59" t="s">
        <v>3</v>
      </c>
      <c r="Q335" s="51"/>
      <c r="R335" s="60">
        <v>596016</v>
      </c>
      <c r="S335" s="51"/>
      <c r="T335" s="61">
        <v>596016</v>
      </c>
      <c r="U335" s="62">
        <v>596016</v>
      </c>
      <c r="V335" s="62">
        <v>596016</v>
      </c>
      <c r="W335" s="62">
        <v>596016</v>
      </c>
      <c r="X335" s="63">
        <v>596016</v>
      </c>
      <c r="Y335" s="11"/>
      <c r="Z335" s="10"/>
      <c r="AA335" s="10"/>
      <c r="AB335" s="10"/>
      <c r="AC335" s="10"/>
      <c r="AD335" s="10"/>
      <c r="AE335" s="10"/>
    </row>
    <row r="336" spans="1:31" ht="75" x14ac:dyDescent="0.3">
      <c r="A336" s="8"/>
      <c r="B336" s="14"/>
      <c r="C336" s="14"/>
      <c r="D336" s="12"/>
      <c r="E336" s="102" t="s">
        <v>151</v>
      </c>
      <c r="F336" s="103"/>
      <c r="G336" s="104"/>
      <c r="H336" s="104"/>
      <c r="I336" s="105"/>
      <c r="J336" s="40"/>
      <c r="K336" s="64" t="s">
        <v>149</v>
      </c>
      <c r="L336" s="65" t="s">
        <v>7</v>
      </c>
      <c r="M336" s="66" t="s">
        <v>144</v>
      </c>
      <c r="N336" s="66" t="s">
        <v>2</v>
      </c>
      <c r="O336" s="66" t="s">
        <v>1</v>
      </c>
      <c r="P336" s="67" t="s">
        <v>9</v>
      </c>
      <c r="Q336" s="51"/>
      <c r="R336" s="68">
        <f>R337</f>
        <v>465000</v>
      </c>
      <c r="S336" s="51"/>
      <c r="T336" s="69">
        <v>0</v>
      </c>
      <c r="U336" s="70">
        <v>430000</v>
      </c>
      <c r="V336" s="70">
        <v>0</v>
      </c>
      <c r="W336" s="70">
        <v>430000</v>
      </c>
      <c r="X336" s="71">
        <v>0</v>
      </c>
      <c r="Y336" s="11"/>
      <c r="Z336" s="10"/>
      <c r="AA336" s="10"/>
      <c r="AB336" s="10"/>
      <c r="AC336" s="10"/>
      <c r="AD336" s="10"/>
      <c r="AE336" s="10"/>
    </row>
    <row r="337" spans="1:31" ht="131.25" x14ac:dyDescent="0.3">
      <c r="A337" s="8"/>
      <c r="B337" s="14"/>
      <c r="C337" s="14"/>
      <c r="D337" s="14"/>
      <c r="E337" s="16"/>
      <c r="F337" s="108">
        <v>200</v>
      </c>
      <c r="G337" s="113"/>
      <c r="H337" s="113"/>
      <c r="I337" s="114"/>
      <c r="J337" s="41"/>
      <c r="K337" s="47" t="s">
        <v>147</v>
      </c>
      <c r="L337" s="48" t="s">
        <v>7</v>
      </c>
      <c r="M337" s="49" t="s">
        <v>144</v>
      </c>
      <c r="N337" s="49" t="s">
        <v>46</v>
      </c>
      <c r="O337" s="49" t="s">
        <v>1</v>
      </c>
      <c r="P337" s="50" t="s">
        <v>9</v>
      </c>
      <c r="Q337" s="51"/>
      <c r="R337" s="52">
        <f>R338</f>
        <v>465000</v>
      </c>
      <c r="S337" s="51"/>
      <c r="T337" s="53">
        <v>0</v>
      </c>
      <c r="U337" s="54">
        <v>430000</v>
      </c>
      <c r="V337" s="54">
        <v>0</v>
      </c>
      <c r="W337" s="54">
        <v>430000</v>
      </c>
      <c r="X337" s="55">
        <v>0</v>
      </c>
      <c r="Y337" s="11"/>
      <c r="Z337" s="10"/>
      <c r="AA337" s="10"/>
      <c r="AB337" s="10"/>
      <c r="AC337" s="10"/>
      <c r="AD337" s="10"/>
      <c r="AE337" s="10"/>
    </row>
    <row r="338" spans="1:31" ht="187.5" x14ac:dyDescent="0.3">
      <c r="A338" s="8"/>
      <c r="B338" s="14"/>
      <c r="C338" s="20"/>
      <c r="D338" s="20"/>
      <c r="E338" s="20"/>
      <c r="F338" s="19"/>
      <c r="G338" s="115">
        <v>240</v>
      </c>
      <c r="H338" s="115"/>
      <c r="I338" s="116"/>
      <c r="J338" s="42"/>
      <c r="K338" s="47" t="s">
        <v>145</v>
      </c>
      <c r="L338" s="48" t="s">
        <v>7</v>
      </c>
      <c r="M338" s="49" t="s">
        <v>144</v>
      </c>
      <c r="N338" s="49" t="s">
        <v>46</v>
      </c>
      <c r="O338" s="49" t="s">
        <v>4</v>
      </c>
      <c r="P338" s="50" t="s">
        <v>9</v>
      </c>
      <c r="Q338" s="51"/>
      <c r="R338" s="52">
        <f>R339+R341+R343</f>
        <v>465000</v>
      </c>
      <c r="S338" s="51"/>
      <c r="T338" s="53">
        <v>0</v>
      </c>
      <c r="U338" s="54">
        <v>430000</v>
      </c>
      <c r="V338" s="54">
        <v>0</v>
      </c>
      <c r="W338" s="54">
        <v>430000</v>
      </c>
      <c r="X338" s="55">
        <v>0</v>
      </c>
      <c r="Y338" s="11"/>
      <c r="Z338" s="10"/>
      <c r="AA338" s="10"/>
      <c r="AB338" s="10"/>
      <c r="AC338" s="10"/>
      <c r="AD338" s="10"/>
      <c r="AE338" s="10"/>
    </row>
    <row r="339" spans="1:31" ht="75" x14ac:dyDescent="0.3">
      <c r="A339" s="8"/>
      <c r="B339" s="15"/>
      <c r="C339" s="103" t="s">
        <v>150</v>
      </c>
      <c r="D339" s="103"/>
      <c r="E339" s="103"/>
      <c r="F339" s="103"/>
      <c r="G339" s="104"/>
      <c r="H339" s="104"/>
      <c r="I339" s="105"/>
      <c r="J339" s="40"/>
      <c r="K339" s="47" t="s">
        <v>10</v>
      </c>
      <c r="L339" s="48" t="s">
        <v>7</v>
      </c>
      <c r="M339" s="49" t="s">
        <v>144</v>
      </c>
      <c r="N339" s="49" t="s">
        <v>46</v>
      </c>
      <c r="O339" s="49" t="s">
        <v>4</v>
      </c>
      <c r="P339" s="50">
        <v>200</v>
      </c>
      <c r="Q339" s="51"/>
      <c r="R339" s="52">
        <f>R340</f>
        <v>35000</v>
      </c>
      <c r="S339" s="51"/>
      <c r="T339" s="53">
        <v>0</v>
      </c>
      <c r="U339" s="54">
        <v>0</v>
      </c>
      <c r="V339" s="54">
        <v>0</v>
      </c>
      <c r="W339" s="54">
        <v>0</v>
      </c>
      <c r="X339" s="55">
        <v>0</v>
      </c>
      <c r="Y339" s="34"/>
      <c r="Z339" s="10"/>
      <c r="AA339" s="10"/>
      <c r="AB339" s="10"/>
      <c r="AC339" s="10"/>
      <c r="AD339" s="10"/>
      <c r="AE339" s="10"/>
    </row>
    <row r="340" spans="1:31" ht="75" x14ac:dyDescent="0.3">
      <c r="A340" s="7"/>
      <c r="B340" s="102" t="s">
        <v>148</v>
      </c>
      <c r="C340" s="102"/>
      <c r="D340" s="102"/>
      <c r="E340" s="103"/>
      <c r="F340" s="103"/>
      <c r="G340" s="103"/>
      <c r="H340" s="103"/>
      <c r="I340" s="106"/>
      <c r="J340" s="40"/>
      <c r="K340" s="56" t="s">
        <v>8</v>
      </c>
      <c r="L340" s="57" t="s">
        <v>7</v>
      </c>
      <c r="M340" s="58" t="s">
        <v>144</v>
      </c>
      <c r="N340" s="58" t="s">
        <v>46</v>
      </c>
      <c r="O340" s="58" t="s">
        <v>4</v>
      </c>
      <c r="P340" s="59" t="s">
        <v>3</v>
      </c>
      <c r="Q340" s="51"/>
      <c r="R340" s="60">
        <v>35000</v>
      </c>
      <c r="S340" s="51"/>
      <c r="T340" s="61">
        <v>0</v>
      </c>
      <c r="U340" s="62">
        <v>0</v>
      </c>
      <c r="V340" s="62">
        <v>0</v>
      </c>
      <c r="W340" s="62">
        <v>0</v>
      </c>
      <c r="X340" s="63">
        <v>0</v>
      </c>
      <c r="Y340" s="11"/>
      <c r="Z340" s="36"/>
      <c r="AA340" s="36"/>
      <c r="AB340" s="36"/>
      <c r="AC340" s="36"/>
      <c r="AD340" s="36"/>
      <c r="AE340" s="37"/>
    </row>
    <row r="341" spans="1:31" ht="37.5" x14ac:dyDescent="0.3">
      <c r="A341" s="8"/>
      <c r="B341" s="9"/>
      <c r="C341" s="9"/>
      <c r="D341" s="16"/>
      <c r="E341" s="102" t="s">
        <v>146</v>
      </c>
      <c r="F341" s="103"/>
      <c r="G341" s="103"/>
      <c r="H341" s="103"/>
      <c r="I341" s="106"/>
      <c r="J341" s="40"/>
      <c r="K341" s="64" t="s">
        <v>63</v>
      </c>
      <c r="L341" s="65" t="s">
        <v>7</v>
      </c>
      <c r="M341" s="66" t="s">
        <v>144</v>
      </c>
      <c r="N341" s="66" t="s">
        <v>46</v>
      </c>
      <c r="O341" s="66" t="s">
        <v>4</v>
      </c>
      <c r="P341" s="67">
        <v>300</v>
      </c>
      <c r="Q341" s="51"/>
      <c r="R341" s="68">
        <f>R342</f>
        <v>30000</v>
      </c>
      <c r="S341" s="51"/>
      <c r="T341" s="69">
        <v>0</v>
      </c>
      <c r="U341" s="70">
        <v>30000</v>
      </c>
      <c r="V341" s="70">
        <v>0</v>
      </c>
      <c r="W341" s="70">
        <v>30000</v>
      </c>
      <c r="X341" s="71">
        <v>0</v>
      </c>
      <c r="Y341" s="35"/>
      <c r="Z341" s="10"/>
      <c r="AA341" s="10"/>
      <c r="AB341" s="10"/>
      <c r="AC341" s="10"/>
      <c r="AD341" s="10"/>
      <c r="AE341" s="10"/>
    </row>
    <row r="342" spans="1:31" ht="18.75" x14ac:dyDescent="0.3">
      <c r="A342" s="8"/>
      <c r="B342" s="14"/>
      <c r="C342" s="14"/>
      <c r="D342" s="14"/>
      <c r="E342" s="16"/>
      <c r="F342" s="108">
        <v>300</v>
      </c>
      <c r="G342" s="113"/>
      <c r="H342" s="113"/>
      <c r="I342" s="114"/>
      <c r="J342" s="41"/>
      <c r="K342" s="56" t="s">
        <v>247</v>
      </c>
      <c r="L342" s="57" t="s">
        <v>7</v>
      </c>
      <c r="M342" s="58" t="s">
        <v>144</v>
      </c>
      <c r="N342" s="58" t="s">
        <v>46</v>
      </c>
      <c r="O342" s="58" t="s">
        <v>4</v>
      </c>
      <c r="P342" s="59" t="s">
        <v>246</v>
      </c>
      <c r="Q342" s="51"/>
      <c r="R342" s="60">
        <v>30000</v>
      </c>
      <c r="S342" s="51"/>
      <c r="T342" s="61">
        <v>0</v>
      </c>
      <c r="U342" s="62">
        <v>30000</v>
      </c>
      <c r="V342" s="62">
        <v>0</v>
      </c>
      <c r="W342" s="62">
        <v>30000</v>
      </c>
      <c r="X342" s="63">
        <v>0</v>
      </c>
      <c r="Y342" s="11"/>
      <c r="Z342" s="10"/>
      <c r="AA342" s="10"/>
      <c r="AB342" s="10"/>
      <c r="AC342" s="10"/>
      <c r="AD342" s="10"/>
      <c r="AE342" s="10"/>
    </row>
    <row r="343" spans="1:31" ht="18.75" x14ac:dyDescent="0.3">
      <c r="A343" s="8"/>
      <c r="B343" s="14"/>
      <c r="C343" s="14"/>
      <c r="D343" s="14"/>
      <c r="E343" s="14"/>
      <c r="F343" s="19"/>
      <c r="G343" s="115">
        <v>360</v>
      </c>
      <c r="H343" s="115"/>
      <c r="I343" s="116"/>
      <c r="J343" s="42"/>
      <c r="K343" s="64" t="s">
        <v>21</v>
      </c>
      <c r="L343" s="65" t="s">
        <v>7</v>
      </c>
      <c r="M343" s="66" t="s">
        <v>144</v>
      </c>
      <c r="N343" s="66" t="s">
        <v>46</v>
      </c>
      <c r="O343" s="66" t="s">
        <v>4</v>
      </c>
      <c r="P343" s="67">
        <v>800</v>
      </c>
      <c r="Q343" s="51"/>
      <c r="R343" s="68">
        <f>R344</f>
        <v>400000</v>
      </c>
      <c r="S343" s="51"/>
      <c r="T343" s="69">
        <v>0</v>
      </c>
      <c r="U343" s="70">
        <v>400000</v>
      </c>
      <c r="V343" s="70">
        <v>0</v>
      </c>
      <c r="W343" s="70">
        <v>400000</v>
      </c>
      <c r="X343" s="71">
        <v>0</v>
      </c>
      <c r="Y343" s="11"/>
      <c r="Z343" s="10"/>
      <c r="AA343" s="10"/>
      <c r="AB343" s="10"/>
      <c r="AC343" s="10"/>
      <c r="AD343" s="10"/>
      <c r="AE343" s="10"/>
    </row>
    <row r="344" spans="1:31" ht="112.5" x14ac:dyDescent="0.3">
      <c r="A344" s="8"/>
      <c r="B344" s="14"/>
      <c r="C344" s="14"/>
      <c r="D344" s="14"/>
      <c r="E344" s="12"/>
      <c r="F344" s="108">
        <v>800</v>
      </c>
      <c r="G344" s="109"/>
      <c r="H344" s="109"/>
      <c r="I344" s="110"/>
      <c r="J344" s="41"/>
      <c r="K344" s="56" t="s">
        <v>20</v>
      </c>
      <c r="L344" s="57" t="s">
        <v>7</v>
      </c>
      <c r="M344" s="58" t="s">
        <v>144</v>
      </c>
      <c r="N344" s="58" t="s">
        <v>46</v>
      </c>
      <c r="O344" s="58" t="s">
        <v>4</v>
      </c>
      <c r="P344" s="59" t="s">
        <v>18</v>
      </c>
      <c r="Q344" s="51"/>
      <c r="R344" s="60">
        <v>400000</v>
      </c>
      <c r="S344" s="51"/>
      <c r="T344" s="61">
        <v>0</v>
      </c>
      <c r="U344" s="62">
        <v>400000</v>
      </c>
      <c r="V344" s="62">
        <v>0</v>
      </c>
      <c r="W344" s="62">
        <v>400000</v>
      </c>
      <c r="X344" s="63">
        <v>0</v>
      </c>
      <c r="Y344" s="11"/>
      <c r="Z344" s="10"/>
      <c r="AA344" s="10"/>
      <c r="AB344" s="10"/>
      <c r="AC344" s="10"/>
      <c r="AD344" s="10"/>
      <c r="AE344" s="10"/>
    </row>
    <row r="345" spans="1:31" ht="56.25" x14ac:dyDescent="0.3">
      <c r="A345" s="8"/>
      <c r="B345" s="86"/>
      <c r="C345" s="87"/>
      <c r="D345" s="87"/>
      <c r="E345" s="88"/>
      <c r="F345" s="83"/>
      <c r="G345" s="82"/>
      <c r="H345" s="82"/>
      <c r="I345" s="83"/>
      <c r="J345" s="44"/>
      <c r="K345" s="76" t="s">
        <v>352</v>
      </c>
      <c r="L345" s="57" t="s">
        <v>7</v>
      </c>
      <c r="M345" s="58">
        <v>4</v>
      </c>
      <c r="N345" s="93" t="s">
        <v>2</v>
      </c>
      <c r="O345" s="93" t="s">
        <v>1</v>
      </c>
      <c r="P345" s="59"/>
      <c r="Q345" s="60"/>
      <c r="R345" s="60">
        <f>R346</f>
        <v>200000</v>
      </c>
      <c r="S345" s="60"/>
      <c r="T345" s="77">
        <v>0</v>
      </c>
      <c r="U345" s="63">
        <v>0</v>
      </c>
      <c r="V345" s="63">
        <v>0</v>
      </c>
      <c r="W345" s="63">
        <v>0</v>
      </c>
      <c r="X345" s="99">
        <v>0</v>
      </c>
      <c r="Y345" s="11"/>
      <c r="Z345" s="10"/>
      <c r="AA345" s="10"/>
      <c r="AB345" s="10"/>
      <c r="AC345" s="10"/>
      <c r="AD345" s="10"/>
      <c r="AE345" s="10"/>
    </row>
    <row r="346" spans="1:31" ht="37.5" x14ac:dyDescent="0.3">
      <c r="A346" s="8"/>
      <c r="B346" s="86"/>
      <c r="C346" s="87"/>
      <c r="D346" s="87"/>
      <c r="E346" s="88"/>
      <c r="F346" s="83"/>
      <c r="G346" s="82"/>
      <c r="H346" s="82"/>
      <c r="I346" s="83"/>
      <c r="J346" s="44"/>
      <c r="K346" s="76" t="s">
        <v>353</v>
      </c>
      <c r="L346" s="57" t="s">
        <v>7</v>
      </c>
      <c r="M346" s="58">
        <v>4</v>
      </c>
      <c r="N346" s="93" t="s">
        <v>5</v>
      </c>
      <c r="O346" s="93" t="s">
        <v>1</v>
      </c>
      <c r="P346" s="59"/>
      <c r="Q346" s="60"/>
      <c r="R346" s="60">
        <f>R347</f>
        <v>200000</v>
      </c>
      <c r="S346" s="60"/>
      <c r="T346" s="77">
        <v>0</v>
      </c>
      <c r="U346" s="63">
        <v>0</v>
      </c>
      <c r="V346" s="63">
        <v>0</v>
      </c>
      <c r="W346" s="63">
        <v>0</v>
      </c>
      <c r="X346" s="99">
        <v>0</v>
      </c>
      <c r="Y346" s="11"/>
      <c r="Z346" s="10"/>
      <c r="AA346" s="10"/>
      <c r="AB346" s="10"/>
      <c r="AC346" s="10"/>
      <c r="AD346" s="10"/>
      <c r="AE346" s="10"/>
    </row>
    <row r="347" spans="1:31" ht="75" x14ac:dyDescent="0.3">
      <c r="A347" s="8"/>
      <c r="B347" s="86"/>
      <c r="C347" s="87"/>
      <c r="D347" s="87"/>
      <c r="E347" s="88"/>
      <c r="F347" s="83"/>
      <c r="G347" s="82"/>
      <c r="H347" s="82"/>
      <c r="I347" s="83"/>
      <c r="J347" s="44"/>
      <c r="K347" s="76" t="s">
        <v>354</v>
      </c>
      <c r="L347" s="57" t="s">
        <v>7</v>
      </c>
      <c r="M347" s="58">
        <v>4</v>
      </c>
      <c r="N347" s="93" t="s">
        <v>5</v>
      </c>
      <c r="O347" s="93" t="s">
        <v>4</v>
      </c>
      <c r="P347" s="59"/>
      <c r="Q347" s="60"/>
      <c r="R347" s="60">
        <f>R348</f>
        <v>200000</v>
      </c>
      <c r="S347" s="60"/>
      <c r="T347" s="77">
        <v>0</v>
      </c>
      <c r="U347" s="63">
        <v>0</v>
      </c>
      <c r="V347" s="63">
        <v>0</v>
      </c>
      <c r="W347" s="63">
        <v>0</v>
      </c>
      <c r="X347" s="99">
        <v>0</v>
      </c>
      <c r="Y347" s="11"/>
      <c r="Z347" s="10"/>
      <c r="AA347" s="10"/>
      <c r="AB347" s="10"/>
      <c r="AC347" s="10"/>
      <c r="AD347" s="10"/>
      <c r="AE347" s="10"/>
    </row>
    <row r="348" spans="1:31" ht="75" x14ac:dyDescent="0.3">
      <c r="A348" s="8"/>
      <c r="B348" s="86"/>
      <c r="C348" s="87"/>
      <c r="D348" s="87"/>
      <c r="E348" s="88"/>
      <c r="F348" s="83"/>
      <c r="G348" s="82"/>
      <c r="H348" s="82"/>
      <c r="I348" s="83"/>
      <c r="J348" s="44"/>
      <c r="K348" s="47" t="s">
        <v>10</v>
      </c>
      <c r="L348" s="57" t="s">
        <v>7</v>
      </c>
      <c r="M348" s="58">
        <v>4</v>
      </c>
      <c r="N348" s="93" t="s">
        <v>5</v>
      </c>
      <c r="O348" s="93" t="s">
        <v>4</v>
      </c>
      <c r="P348" s="59">
        <v>200</v>
      </c>
      <c r="Q348" s="60"/>
      <c r="R348" s="60">
        <f>R349</f>
        <v>200000</v>
      </c>
      <c r="S348" s="60"/>
      <c r="T348" s="77">
        <v>0</v>
      </c>
      <c r="U348" s="63">
        <v>0</v>
      </c>
      <c r="V348" s="63">
        <v>0</v>
      </c>
      <c r="W348" s="63">
        <v>0</v>
      </c>
      <c r="X348" s="99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8"/>
      <c r="B349" s="86"/>
      <c r="C349" s="87"/>
      <c r="D349" s="87"/>
      <c r="E349" s="88"/>
      <c r="F349" s="83"/>
      <c r="G349" s="82"/>
      <c r="H349" s="82"/>
      <c r="I349" s="83"/>
      <c r="J349" s="44"/>
      <c r="K349" s="56" t="s">
        <v>8</v>
      </c>
      <c r="L349" s="57" t="s">
        <v>7</v>
      </c>
      <c r="M349" s="58">
        <v>4</v>
      </c>
      <c r="N349" s="93" t="s">
        <v>5</v>
      </c>
      <c r="O349" s="93" t="s">
        <v>4</v>
      </c>
      <c r="P349" s="59">
        <v>240</v>
      </c>
      <c r="Q349" s="60"/>
      <c r="R349" s="60">
        <v>200000</v>
      </c>
      <c r="S349" s="60"/>
      <c r="T349" s="77">
        <v>0</v>
      </c>
      <c r="U349" s="63">
        <v>0</v>
      </c>
      <c r="V349" s="63">
        <v>0</v>
      </c>
      <c r="W349" s="63">
        <v>0</v>
      </c>
      <c r="X349" s="99">
        <v>0</v>
      </c>
      <c r="Y349" s="11"/>
      <c r="Z349" s="10"/>
      <c r="AA349" s="10"/>
      <c r="AB349" s="10"/>
      <c r="AC349" s="10"/>
      <c r="AD349" s="10"/>
      <c r="AE349" s="10"/>
    </row>
    <row r="350" spans="1:31" ht="93.75" x14ac:dyDescent="0.3">
      <c r="A350" s="8"/>
      <c r="B350" s="14"/>
      <c r="C350" s="20"/>
      <c r="D350" s="20"/>
      <c r="E350" s="20"/>
      <c r="F350" s="19"/>
      <c r="G350" s="115">
        <v>810</v>
      </c>
      <c r="H350" s="115"/>
      <c r="I350" s="116"/>
      <c r="J350" s="42"/>
      <c r="K350" s="64" t="s">
        <v>13</v>
      </c>
      <c r="L350" s="65" t="s">
        <v>7</v>
      </c>
      <c r="M350" s="66" t="s">
        <v>6</v>
      </c>
      <c r="N350" s="66" t="s">
        <v>2</v>
      </c>
      <c r="O350" s="66" t="s">
        <v>1</v>
      </c>
      <c r="P350" s="67" t="s">
        <v>9</v>
      </c>
      <c r="Q350" s="84"/>
      <c r="R350" s="68">
        <f>R351+R358</f>
        <v>6777410.96</v>
      </c>
      <c r="S350" s="68">
        <f t="shared" ref="S350:W350" si="53">S351+S358</f>
        <v>0</v>
      </c>
      <c r="T350" s="68">
        <f t="shared" si="53"/>
        <v>0</v>
      </c>
      <c r="U350" s="68">
        <f t="shared" si="53"/>
        <v>6252601.5199999996</v>
      </c>
      <c r="V350" s="68">
        <f t="shared" si="53"/>
        <v>0</v>
      </c>
      <c r="W350" s="68">
        <f t="shared" si="53"/>
        <v>3375497.88</v>
      </c>
      <c r="X350" s="71">
        <v>0</v>
      </c>
      <c r="Y350" s="11"/>
      <c r="Z350" s="10"/>
      <c r="AA350" s="10"/>
      <c r="AB350" s="10"/>
      <c r="AC350" s="10"/>
      <c r="AD350" s="10"/>
      <c r="AE350" s="10"/>
    </row>
    <row r="351" spans="1:31" ht="56.25" x14ac:dyDescent="0.3">
      <c r="A351" s="8"/>
      <c r="B351" s="15"/>
      <c r="C351" s="103" t="s">
        <v>143</v>
      </c>
      <c r="D351" s="103"/>
      <c r="E351" s="103"/>
      <c r="F351" s="103"/>
      <c r="G351" s="104"/>
      <c r="H351" s="104"/>
      <c r="I351" s="105"/>
      <c r="J351" s="41"/>
      <c r="K351" s="47" t="s">
        <v>12</v>
      </c>
      <c r="L351" s="48" t="s">
        <v>7</v>
      </c>
      <c r="M351" s="49" t="s">
        <v>6</v>
      </c>
      <c r="N351" s="49" t="s">
        <v>5</v>
      </c>
      <c r="O351" s="49" t="s">
        <v>1</v>
      </c>
      <c r="P351" s="50" t="s">
        <v>9</v>
      </c>
      <c r="Q351" s="51"/>
      <c r="R351" s="52">
        <f>R352+R355</f>
        <v>3527410.96</v>
      </c>
      <c r="S351" s="52">
        <f t="shared" ref="S351:W351" si="54">S352+S355</f>
        <v>0</v>
      </c>
      <c r="T351" s="52">
        <f t="shared" si="54"/>
        <v>0</v>
      </c>
      <c r="U351" s="52">
        <f t="shared" si="54"/>
        <v>3252601.52</v>
      </c>
      <c r="V351" s="52">
        <f t="shared" si="54"/>
        <v>0</v>
      </c>
      <c r="W351" s="52">
        <f t="shared" si="54"/>
        <v>3375497.88</v>
      </c>
      <c r="X351" s="55">
        <v>0</v>
      </c>
      <c r="Y351" s="11"/>
      <c r="Z351" s="10"/>
      <c r="AA351" s="10"/>
      <c r="AB351" s="10"/>
      <c r="AC351" s="10"/>
      <c r="AD351" s="10"/>
      <c r="AE351" s="10"/>
    </row>
    <row r="352" spans="1:31" ht="93.75" x14ac:dyDescent="0.3">
      <c r="A352" s="7"/>
      <c r="B352" s="102" t="s">
        <v>142</v>
      </c>
      <c r="C352" s="102"/>
      <c r="D352" s="102"/>
      <c r="E352" s="103"/>
      <c r="F352" s="103"/>
      <c r="G352" s="103"/>
      <c r="H352" s="103"/>
      <c r="I352" s="106"/>
      <c r="J352" s="42"/>
      <c r="K352" s="47" t="s">
        <v>11</v>
      </c>
      <c r="L352" s="48" t="s">
        <v>7</v>
      </c>
      <c r="M352" s="49" t="s">
        <v>6</v>
      </c>
      <c r="N352" s="49" t="s">
        <v>5</v>
      </c>
      <c r="O352" s="49" t="s">
        <v>4</v>
      </c>
      <c r="P352" s="50" t="s">
        <v>9</v>
      </c>
      <c r="Q352" s="51"/>
      <c r="R352" s="52">
        <f>R353</f>
        <v>1527410.96</v>
      </c>
      <c r="S352" s="52">
        <f t="shared" ref="S352:W352" si="55">S353</f>
        <v>0</v>
      </c>
      <c r="T352" s="52">
        <f t="shared" si="55"/>
        <v>0</v>
      </c>
      <c r="U352" s="52">
        <f t="shared" si="55"/>
        <v>1252601.52</v>
      </c>
      <c r="V352" s="52">
        <f t="shared" si="55"/>
        <v>0</v>
      </c>
      <c r="W352" s="52">
        <f t="shared" si="55"/>
        <v>1375497.88</v>
      </c>
      <c r="X352" s="55">
        <v>0</v>
      </c>
      <c r="Y352" s="11"/>
      <c r="Z352" s="10"/>
      <c r="AA352" s="10"/>
      <c r="AB352" s="10"/>
      <c r="AC352" s="10"/>
      <c r="AD352" s="10"/>
      <c r="AE352" s="10"/>
    </row>
    <row r="353" spans="1:31" ht="75" x14ac:dyDescent="0.3">
      <c r="A353" s="8"/>
      <c r="B353" s="9"/>
      <c r="C353" s="9"/>
      <c r="D353" s="16"/>
      <c r="E353" s="102" t="s">
        <v>141</v>
      </c>
      <c r="F353" s="103"/>
      <c r="G353" s="103"/>
      <c r="H353" s="103"/>
      <c r="I353" s="106"/>
      <c r="J353" s="40"/>
      <c r="K353" s="47" t="s">
        <v>10</v>
      </c>
      <c r="L353" s="48" t="s">
        <v>7</v>
      </c>
      <c r="M353" s="49" t="s">
        <v>6</v>
      </c>
      <c r="N353" s="49" t="s">
        <v>5</v>
      </c>
      <c r="O353" s="49" t="s">
        <v>4</v>
      </c>
      <c r="P353" s="50">
        <v>200</v>
      </c>
      <c r="Q353" s="51"/>
      <c r="R353" s="52">
        <f>R354</f>
        <v>1527410.96</v>
      </c>
      <c r="S353" s="52">
        <f t="shared" ref="S353:W353" si="56">S354</f>
        <v>0</v>
      </c>
      <c r="T353" s="52">
        <f t="shared" si="56"/>
        <v>0</v>
      </c>
      <c r="U353" s="52">
        <f t="shared" si="56"/>
        <v>1252601.52</v>
      </c>
      <c r="V353" s="52">
        <f t="shared" si="56"/>
        <v>0</v>
      </c>
      <c r="W353" s="52">
        <f t="shared" si="56"/>
        <v>1375497.88</v>
      </c>
      <c r="X353" s="55">
        <v>0</v>
      </c>
      <c r="Y353" s="11"/>
      <c r="Z353" s="10"/>
      <c r="AA353" s="10"/>
      <c r="AB353" s="10"/>
      <c r="AC353" s="10"/>
      <c r="AD353" s="10"/>
      <c r="AE353" s="10"/>
    </row>
    <row r="354" spans="1:31" ht="75" x14ac:dyDescent="0.3">
      <c r="A354" s="8"/>
      <c r="B354" s="14"/>
      <c r="C354" s="14"/>
      <c r="D354" s="14"/>
      <c r="E354" s="16"/>
      <c r="F354" s="108">
        <v>200</v>
      </c>
      <c r="G354" s="113"/>
      <c r="H354" s="113"/>
      <c r="I354" s="114"/>
      <c r="J354" s="40"/>
      <c r="K354" s="56" t="s">
        <v>8</v>
      </c>
      <c r="L354" s="57" t="s">
        <v>7</v>
      </c>
      <c r="M354" s="58" t="s">
        <v>6</v>
      </c>
      <c r="N354" s="58" t="s">
        <v>5</v>
      </c>
      <c r="O354" s="58" t="s">
        <v>4</v>
      </c>
      <c r="P354" s="59" t="s">
        <v>3</v>
      </c>
      <c r="Q354" s="51"/>
      <c r="R354" s="60">
        <v>1527410.96</v>
      </c>
      <c r="S354" s="51"/>
      <c r="T354" s="61">
        <v>0</v>
      </c>
      <c r="U354" s="62">
        <v>1252601.52</v>
      </c>
      <c r="V354" s="62">
        <v>0</v>
      </c>
      <c r="W354" s="62">
        <v>1375497.88</v>
      </c>
      <c r="X354" s="63">
        <v>0</v>
      </c>
      <c r="Y354" s="11"/>
      <c r="Z354" s="10"/>
      <c r="AA354" s="10"/>
      <c r="AB354" s="10"/>
      <c r="AC354" s="10"/>
      <c r="AD354" s="10"/>
      <c r="AE354" s="10"/>
    </row>
    <row r="355" spans="1:31" ht="300" x14ac:dyDescent="0.3">
      <c r="A355" s="8"/>
      <c r="B355" s="14"/>
      <c r="C355" s="14"/>
      <c r="D355" s="14"/>
      <c r="E355" s="20"/>
      <c r="F355" s="19"/>
      <c r="G355" s="115">
        <v>240</v>
      </c>
      <c r="H355" s="115"/>
      <c r="I355" s="116"/>
      <c r="J355" s="40"/>
      <c r="K355" s="64" t="s">
        <v>139</v>
      </c>
      <c r="L355" s="65" t="s">
        <v>7</v>
      </c>
      <c r="M355" s="66" t="s">
        <v>6</v>
      </c>
      <c r="N355" s="66" t="s">
        <v>5</v>
      </c>
      <c r="O355" s="66" t="s">
        <v>138</v>
      </c>
      <c r="P355" s="67" t="s">
        <v>9</v>
      </c>
      <c r="Q355" s="51"/>
      <c r="R355" s="68">
        <f>R356</f>
        <v>2000000</v>
      </c>
      <c r="S355" s="51"/>
      <c r="T355" s="69">
        <v>0</v>
      </c>
      <c r="U355" s="70">
        <v>2000000</v>
      </c>
      <c r="V355" s="70">
        <v>0</v>
      </c>
      <c r="W355" s="70">
        <v>2000000</v>
      </c>
      <c r="X355" s="71">
        <v>0</v>
      </c>
      <c r="Y355" s="11"/>
      <c r="Z355" s="10"/>
      <c r="AA355" s="10"/>
      <c r="AB355" s="10"/>
      <c r="AC355" s="10"/>
      <c r="AD355" s="10"/>
      <c r="AE355" s="10"/>
    </row>
    <row r="356" spans="1:31" ht="18.75" x14ac:dyDescent="0.3">
      <c r="A356" s="8"/>
      <c r="B356" s="14"/>
      <c r="C356" s="14"/>
      <c r="D356" s="12"/>
      <c r="E356" s="102" t="s">
        <v>140</v>
      </c>
      <c r="F356" s="103"/>
      <c r="G356" s="104"/>
      <c r="H356" s="104"/>
      <c r="I356" s="105"/>
      <c r="J356" s="41"/>
      <c r="K356" s="47" t="s">
        <v>52</v>
      </c>
      <c r="L356" s="48" t="s">
        <v>7</v>
      </c>
      <c r="M356" s="49" t="s">
        <v>6</v>
      </c>
      <c r="N356" s="49" t="s">
        <v>5</v>
      </c>
      <c r="O356" s="49" t="s">
        <v>138</v>
      </c>
      <c r="P356" s="50">
        <v>500</v>
      </c>
      <c r="Q356" s="51"/>
      <c r="R356" s="52">
        <f>R357</f>
        <v>2000000</v>
      </c>
      <c r="S356" s="51"/>
      <c r="T356" s="53">
        <v>0</v>
      </c>
      <c r="U356" s="54">
        <v>2000000</v>
      </c>
      <c r="V356" s="54">
        <v>0</v>
      </c>
      <c r="W356" s="54">
        <v>2000000</v>
      </c>
      <c r="X356" s="55">
        <v>0</v>
      </c>
      <c r="Y356" s="11"/>
      <c r="Z356" s="10"/>
      <c r="AA356" s="10"/>
      <c r="AB356" s="10"/>
      <c r="AC356" s="10"/>
      <c r="AD356" s="10"/>
      <c r="AE356" s="10"/>
    </row>
    <row r="357" spans="1:31" ht="37.5" x14ac:dyDescent="0.3">
      <c r="A357" s="8"/>
      <c r="B357" s="14"/>
      <c r="C357" s="14"/>
      <c r="D357" s="14"/>
      <c r="E357" s="16"/>
      <c r="F357" s="108">
        <v>500</v>
      </c>
      <c r="G357" s="113"/>
      <c r="H357" s="113"/>
      <c r="I357" s="114"/>
      <c r="J357" s="42"/>
      <c r="K357" s="56" t="s">
        <v>106</v>
      </c>
      <c r="L357" s="57" t="s">
        <v>7</v>
      </c>
      <c r="M357" s="58" t="s">
        <v>6</v>
      </c>
      <c r="N357" s="58" t="s">
        <v>5</v>
      </c>
      <c r="O357" s="58" t="s">
        <v>138</v>
      </c>
      <c r="P357" s="59" t="s">
        <v>103</v>
      </c>
      <c r="Q357" s="51"/>
      <c r="R357" s="60">
        <v>2000000</v>
      </c>
      <c r="S357" s="51"/>
      <c r="T357" s="61">
        <v>0</v>
      </c>
      <c r="U357" s="62">
        <v>2000000</v>
      </c>
      <c r="V357" s="62">
        <v>0</v>
      </c>
      <c r="W357" s="62">
        <v>2000000</v>
      </c>
      <c r="X357" s="63">
        <v>0</v>
      </c>
      <c r="Y357" s="11"/>
      <c r="Z357" s="10"/>
      <c r="AA357" s="10"/>
      <c r="AB357" s="10"/>
      <c r="AC357" s="10"/>
      <c r="AD357" s="10"/>
      <c r="AE357" s="10"/>
    </row>
    <row r="358" spans="1:31" ht="75" x14ac:dyDescent="0.3">
      <c r="A358" s="8"/>
      <c r="B358" s="20"/>
      <c r="C358" s="20"/>
      <c r="D358" s="20"/>
      <c r="E358" s="20"/>
      <c r="F358" s="19"/>
      <c r="G358" s="115">
        <v>540</v>
      </c>
      <c r="H358" s="115"/>
      <c r="I358" s="116"/>
      <c r="J358" s="40"/>
      <c r="K358" s="64" t="s">
        <v>136</v>
      </c>
      <c r="L358" s="65" t="s">
        <v>7</v>
      </c>
      <c r="M358" s="66" t="s">
        <v>6</v>
      </c>
      <c r="N358" s="66" t="s">
        <v>46</v>
      </c>
      <c r="O358" s="66" t="s">
        <v>1</v>
      </c>
      <c r="P358" s="67" t="s">
        <v>9</v>
      </c>
      <c r="Q358" s="51"/>
      <c r="R358" s="68">
        <f>R359</f>
        <v>3250000</v>
      </c>
      <c r="S358" s="51"/>
      <c r="T358" s="69">
        <v>0</v>
      </c>
      <c r="U358" s="70">
        <v>3000000</v>
      </c>
      <c r="V358" s="70">
        <v>0</v>
      </c>
      <c r="W358" s="70">
        <v>0</v>
      </c>
      <c r="X358" s="71">
        <v>0</v>
      </c>
      <c r="Y358" s="11"/>
      <c r="Z358" s="10"/>
      <c r="AA358" s="10"/>
      <c r="AB358" s="10"/>
      <c r="AC358" s="10"/>
      <c r="AD358" s="10"/>
      <c r="AE358" s="10"/>
    </row>
    <row r="359" spans="1:31" ht="112.5" x14ac:dyDescent="0.3">
      <c r="A359" s="7"/>
      <c r="B359" s="102" t="s">
        <v>137</v>
      </c>
      <c r="C359" s="102"/>
      <c r="D359" s="102"/>
      <c r="E359" s="103"/>
      <c r="F359" s="103"/>
      <c r="G359" s="104"/>
      <c r="H359" s="104"/>
      <c r="I359" s="105"/>
      <c r="J359" s="41"/>
      <c r="K359" s="47" t="s">
        <v>134</v>
      </c>
      <c r="L359" s="48" t="s">
        <v>7</v>
      </c>
      <c r="M359" s="49" t="s">
        <v>6</v>
      </c>
      <c r="N359" s="49" t="s">
        <v>46</v>
      </c>
      <c r="O359" s="49" t="s">
        <v>4</v>
      </c>
      <c r="P359" s="50" t="s">
        <v>9</v>
      </c>
      <c r="Q359" s="51"/>
      <c r="R359" s="52">
        <f>R360+R362</f>
        <v>3250000</v>
      </c>
      <c r="S359" s="51"/>
      <c r="T359" s="53">
        <v>0</v>
      </c>
      <c r="U359" s="54">
        <v>3000000</v>
      </c>
      <c r="V359" s="54">
        <v>0</v>
      </c>
      <c r="W359" s="54">
        <v>0</v>
      </c>
      <c r="X359" s="55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9"/>
      <c r="C360" s="9"/>
      <c r="D360" s="16"/>
      <c r="E360" s="102" t="s">
        <v>135</v>
      </c>
      <c r="F360" s="103"/>
      <c r="G360" s="103"/>
      <c r="H360" s="103"/>
      <c r="I360" s="106"/>
      <c r="J360" s="42"/>
      <c r="K360" s="47" t="s">
        <v>10</v>
      </c>
      <c r="L360" s="48" t="s">
        <v>7</v>
      </c>
      <c r="M360" s="49" t="s">
        <v>6</v>
      </c>
      <c r="N360" s="49" t="s">
        <v>46</v>
      </c>
      <c r="O360" s="49" t="s">
        <v>4</v>
      </c>
      <c r="P360" s="50">
        <v>200</v>
      </c>
      <c r="Q360" s="51"/>
      <c r="R360" s="52">
        <f>R361</f>
        <v>3000000</v>
      </c>
      <c r="S360" s="51"/>
      <c r="T360" s="53">
        <v>0</v>
      </c>
      <c r="U360" s="54">
        <v>3000000</v>
      </c>
      <c r="V360" s="54">
        <v>0</v>
      </c>
      <c r="W360" s="54">
        <v>0</v>
      </c>
      <c r="X360" s="55">
        <v>0</v>
      </c>
      <c r="Y360" s="11"/>
      <c r="Z360" s="10"/>
      <c r="AA360" s="10"/>
      <c r="AB360" s="10"/>
      <c r="AC360" s="10"/>
      <c r="AD360" s="10"/>
      <c r="AE360" s="10"/>
    </row>
    <row r="361" spans="1:31" ht="75" x14ac:dyDescent="0.3">
      <c r="A361" s="8"/>
      <c r="B361" s="14"/>
      <c r="C361" s="14"/>
      <c r="D361" s="14"/>
      <c r="E361" s="16"/>
      <c r="F361" s="108">
        <v>200</v>
      </c>
      <c r="G361" s="113"/>
      <c r="H361" s="113"/>
      <c r="I361" s="114"/>
      <c r="J361" s="40"/>
      <c r="K361" s="56" t="s">
        <v>8</v>
      </c>
      <c r="L361" s="57" t="s">
        <v>7</v>
      </c>
      <c r="M361" s="58" t="s">
        <v>6</v>
      </c>
      <c r="N361" s="58" t="s">
        <v>46</v>
      </c>
      <c r="O361" s="58" t="s">
        <v>4</v>
      </c>
      <c r="P361" s="59" t="s">
        <v>3</v>
      </c>
      <c r="Q361" s="51"/>
      <c r="R361" s="60">
        <v>3000000</v>
      </c>
      <c r="S361" s="51"/>
      <c r="T361" s="61">
        <v>0</v>
      </c>
      <c r="U361" s="62">
        <v>3000000</v>
      </c>
      <c r="V361" s="62">
        <v>0</v>
      </c>
      <c r="W361" s="62">
        <v>0</v>
      </c>
      <c r="X361" s="63">
        <v>0</v>
      </c>
      <c r="Y361" s="11"/>
      <c r="Z361" s="10"/>
      <c r="AA361" s="10"/>
      <c r="AB361" s="10"/>
      <c r="AC361" s="10"/>
      <c r="AD361" s="10"/>
      <c r="AE361" s="10"/>
    </row>
    <row r="362" spans="1:31" ht="18.75" x14ac:dyDescent="0.3">
      <c r="A362" s="8"/>
      <c r="B362" s="86"/>
      <c r="C362" s="86"/>
      <c r="D362" s="86"/>
      <c r="E362" s="16"/>
      <c r="F362" s="83"/>
      <c r="G362" s="89"/>
      <c r="H362" s="89"/>
      <c r="I362" s="90"/>
      <c r="J362" s="40"/>
      <c r="K362" s="47" t="s">
        <v>21</v>
      </c>
      <c r="L362" s="57" t="s">
        <v>7</v>
      </c>
      <c r="M362" s="58" t="s">
        <v>6</v>
      </c>
      <c r="N362" s="58" t="s">
        <v>46</v>
      </c>
      <c r="O362" s="58" t="s">
        <v>4</v>
      </c>
      <c r="P362" s="59">
        <v>800</v>
      </c>
      <c r="Q362" s="60"/>
      <c r="R362" s="60">
        <f>R363</f>
        <v>250000</v>
      </c>
      <c r="S362" s="60"/>
      <c r="T362" s="77">
        <v>0</v>
      </c>
      <c r="U362" s="63">
        <v>0</v>
      </c>
      <c r="V362" s="63">
        <v>0</v>
      </c>
      <c r="W362" s="63">
        <v>0</v>
      </c>
      <c r="X362" s="99">
        <v>0</v>
      </c>
      <c r="Y362" s="34"/>
      <c r="Z362" s="10"/>
      <c r="AA362" s="10"/>
      <c r="AB362" s="10"/>
      <c r="AC362" s="10"/>
      <c r="AD362" s="10"/>
      <c r="AE362" s="10"/>
    </row>
    <row r="363" spans="1:31" ht="112.5" x14ac:dyDescent="0.3">
      <c r="A363" s="8"/>
      <c r="B363" s="86"/>
      <c r="C363" s="86"/>
      <c r="D363" s="86"/>
      <c r="E363" s="16"/>
      <c r="F363" s="83"/>
      <c r="G363" s="89"/>
      <c r="H363" s="89"/>
      <c r="I363" s="90"/>
      <c r="J363" s="40"/>
      <c r="K363" s="56" t="s">
        <v>20</v>
      </c>
      <c r="L363" s="57" t="s">
        <v>7</v>
      </c>
      <c r="M363" s="58" t="s">
        <v>6</v>
      </c>
      <c r="N363" s="58" t="s">
        <v>46</v>
      </c>
      <c r="O363" s="58" t="s">
        <v>4</v>
      </c>
      <c r="P363" s="59">
        <v>810</v>
      </c>
      <c r="Q363" s="60"/>
      <c r="R363" s="60">
        <v>250000</v>
      </c>
      <c r="S363" s="60"/>
      <c r="T363" s="77">
        <v>0</v>
      </c>
      <c r="U363" s="63">
        <v>0</v>
      </c>
      <c r="V363" s="63">
        <v>0</v>
      </c>
      <c r="W363" s="63">
        <v>0</v>
      </c>
      <c r="X363" s="99">
        <v>0</v>
      </c>
      <c r="Y363" s="34"/>
      <c r="Z363" s="10"/>
      <c r="AA363" s="10"/>
      <c r="AB363" s="10"/>
      <c r="AC363" s="10"/>
      <c r="AD363" s="10"/>
      <c r="AE363" s="10"/>
    </row>
    <row r="364" spans="1:31" ht="56.25" x14ac:dyDescent="0.3">
      <c r="A364" s="8"/>
      <c r="B364" s="14"/>
      <c r="C364" s="14"/>
      <c r="D364" s="14"/>
      <c r="E364" s="14"/>
      <c r="F364" s="19"/>
      <c r="G364" s="115">
        <v>240</v>
      </c>
      <c r="H364" s="115"/>
      <c r="I364" s="116"/>
      <c r="J364" s="41"/>
      <c r="K364" s="64" t="s">
        <v>132</v>
      </c>
      <c r="L364" s="65" t="s">
        <v>7</v>
      </c>
      <c r="M364" s="66" t="s">
        <v>60</v>
      </c>
      <c r="N364" s="66" t="s">
        <v>2</v>
      </c>
      <c r="O364" s="66" t="s">
        <v>1</v>
      </c>
      <c r="P364" s="67" t="s">
        <v>9</v>
      </c>
      <c r="Q364" s="84"/>
      <c r="R364" s="68">
        <f>R365+R369+R373+R377</f>
        <v>2100000</v>
      </c>
      <c r="S364" s="84"/>
      <c r="T364" s="69">
        <v>0</v>
      </c>
      <c r="U364" s="70">
        <v>200000</v>
      </c>
      <c r="V364" s="70">
        <v>0</v>
      </c>
      <c r="W364" s="70">
        <v>0</v>
      </c>
      <c r="X364" s="71">
        <v>0</v>
      </c>
      <c r="Y364" s="34"/>
      <c r="Z364" s="10"/>
      <c r="AA364" s="10"/>
      <c r="AB364" s="10"/>
      <c r="AC364" s="10"/>
      <c r="AD364" s="10"/>
      <c r="AE364" s="10"/>
    </row>
    <row r="365" spans="1:31" ht="75" x14ac:dyDescent="0.3">
      <c r="A365" s="8"/>
      <c r="B365" s="14"/>
      <c r="C365" s="14"/>
      <c r="D365" s="14"/>
      <c r="E365" s="12"/>
      <c r="F365" s="108">
        <v>800</v>
      </c>
      <c r="G365" s="109"/>
      <c r="H365" s="109"/>
      <c r="I365" s="110"/>
      <c r="J365" s="42"/>
      <c r="K365" s="47" t="s">
        <v>130</v>
      </c>
      <c r="L365" s="48" t="s">
        <v>7</v>
      </c>
      <c r="M365" s="49" t="s">
        <v>60</v>
      </c>
      <c r="N365" s="49" t="s">
        <v>46</v>
      </c>
      <c r="O365" s="49" t="s">
        <v>1</v>
      </c>
      <c r="P365" s="50" t="s">
        <v>9</v>
      </c>
      <c r="Q365" s="51"/>
      <c r="R365" s="52">
        <f>R366</f>
        <v>300000</v>
      </c>
      <c r="S365" s="51"/>
      <c r="T365" s="53">
        <v>0</v>
      </c>
      <c r="U365" s="54">
        <v>0</v>
      </c>
      <c r="V365" s="54">
        <v>0</v>
      </c>
      <c r="W365" s="54">
        <v>0</v>
      </c>
      <c r="X365" s="55">
        <v>0</v>
      </c>
      <c r="Y365" s="11"/>
      <c r="Z365" s="36"/>
      <c r="AA365" s="36"/>
      <c r="AB365" s="36"/>
      <c r="AC365" s="36"/>
      <c r="AD365" s="36"/>
      <c r="AE365" s="37"/>
    </row>
    <row r="366" spans="1:31" ht="112.5" x14ac:dyDescent="0.3">
      <c r="A366" s="8"/>
      <c r="B366" s="14"/>
      <c r="C366" s="20"/>
      <c r="D366" s="20"/>
      <c r="E366" s="20"/>
      <c r="F366" s="19"/>
      <c r="G366" s="115">
        <v>810</v>
      </c>
      <c r="H366" s="115"/>
      <c r="I366" s="116"/>
      <c r="J366" s="40"/>
      <c r="K366" s="47" t="s">
        <v>128</v>
      </c>
      <c r="L366" s="48" t="s">
        <v>7</v>
      </c>
      <c r="M366" s="49" t="s">
        <v>60</v>
      </c>
      <c r="N366" s="49" t="s">
        <v>46</v>
      </c>
      <c r="O366" s="49" t="s">
        <v>4</v>
      </c>
      <c r="P366" s="50" t="s">
        <v>9</v>
      </c>
      <c r="Q366" s="51"/>
      <c r="R366" s="52">
        <f>R367</f>
        <v>300000</v>
      </c>
      <c r="S366" s="51"/>
      <c r="T366" s="53">
        <v>0</v>
      </c>
      <c r="U366" s="54">
        <v>0</v>
      </c>
      <c r="V366" s="54">
        <v>0</v>
      </c>
      <c r="W366" s="54">
        <v>0</v>
      </c>
      <c r="X366" s="55">
        <v>0</v>
      </c>
      <c r="Y366" s="35"/>
      <c r="Z366" s="10"/>
      <c r="AA366" s="10"/>
      <c r="AB366" s="10"/>
      <c r="AC366" s="10"/>
      <c r="AD366" s="10"/>
      <c r="AE366" s="10"/>
    </row>
    <row r="367" spans="1:31" ht="75" x14ac:dyDescent="0.3">
      <c r="A367" s="8"/>
      <c r="B367" s="15"/>
      <c r="C367" s="103" t="s">
        <v>133</v>
      </c>
      <c r="D367" s="103"/>
      <c r="E367" s="103"/>
      <c r="F367" s="103"/>
      <c r="G367" s="104"/>
      <c r="H367" s="104"/>
      <c r="I367" s="105"/>
      <c r="J367" s="40"/>
      <c r="K367" s="47" t="s">
        <v>10</v>
      </c>
      <c r="L367" s="48" t="s">
        <v>7</v>
      </c>
      <c r="M367" s="49" t="s">
        <v>60</v>
      </c>
      <c r="N367" s="49" t="s">
        <v>46</v>
      </c>
      <c r="O367" s="49" t="s">
        <v>4</v>
      </c>
      <c r="P367" s="50">
        <v>200</v>
      </c>
      <c r="Q367" s="51"/>
      <c r="R367" s="52">
        <f>R368</f>
        <v>300000</v>
      </c>
      <c r="S367" s="51"/>
      <c r="T367" s="53">
        <v>0</v>
      </c>
      <c r="U367" s="54">
        <v>0</v>
      </c>
      <c r="V367" s="54">
        <v>0</v>
      </c>
      <c r="W367" s="54">
        <v>0</v>
      </c>
      <c r="X367" s="55">
        <v>0</v>
      </c>
      <c r="Y367" s="11"/>
      <c r="Z367" s="10"/>
      <c r="AA367" s="10"/>
      <c r="AB367" s="10"/>
      <c r="AC367" s="10"/>
      <c r="AD367" s="10"/>
      <c r="AE367" s="10"/>
    </row>
    <row r="368" spans="1:31" ht="75" x14ac:dyDescent="0.3">
      <c r="A368" s="7"/>
      <c r="B368" s="102" t="s">
        <v>131</v>
      </c>
      <c r="C368" s="102"/>
      <c r="D368" s="102"/>
      <c r="E368" s="103"/>
      <c r="F368" s="103"/>
      <c r="G368" s="103"/>
      <c r="H368" s="103"/>
      <c r="I368" s="106"/>
      <c r="J368" s="41"/>
      <c r="K368" s="56" t="s">
        <v>8</v>
      </c>
      <c r="L368" s="57" t="s">
        <v>7</v>
      </c>
      <c r="M368" s="58" t="s">
        <v>60</v>
      </c>
      <c r="N368" s="58" t="s">
        <v>46</v>
      </c>
      <c r="O368" s="58" t="s">
        <v>4</v>
      </c>
      <c r="P368" s="59" t="s">
        <v>3</v>
      </c>
      <c r="Q368" s="51"/>
      <c r="R368" s="60">
        <v>300000</v>
      </c>
      <c r="S368" s="51"/>
      <c r="T368" s="61">
        <v>0</v>
      </c>
      <c r="U368" s="62">
        <v>0</v>
      </c>
      <c r="V368" s="62">
        <v>0</v>
      </c>
      <c r="W368" s="62">
        <v>0</v>
      </c>
      <c r="X368" s="63">
        <v>0</v>
      </c>
      <c r="Y368" s="11"/>
      <c r="Z368" s="10"/>
      <c r="AA368" s="10"/>
      <c r="AB368" s="10"/>
      <c r="AC368" s="10"/>
      <c r="AD368" s="10"/>
      <c r="AE368" s="10"/>
    </row>
    <row r="369" spans="1:31" ht="93.75" x14ac:dyDescent="0.3">
      <c r="A369" s="8"/>
      <c r="B369" s="9"/>
      <c r="C369" s="9"/>
      <c r="D369" s="16"/>
      <c r="E369" s="102" t="s">
        <v>129</v>
      </c>
      <c r="F369" s="103"/>
      <c r="G369" s="103"/>
      <c r="H369" s="103"/>
      <c r="I369" s="106"/>
      <c r="J369" s="42"/>
      <c r="K369" s="64" t="s">
        <v>126</v>
      </c>
      <c r="L369" s="65" t="s">
        <v>7</v>
      </c>
      <c r="M369" s="66" t="s">
        <v>60</v>
      </c>
      <c r="N369" s="66" t="s">
        <v>19</v>
      </c>
      <c r="O369" s="66" t="s">
        <v>1</v>
      </c>
      <c r="P369" s="67" t="s">
        <v>9</v>
      </c>
      <c r="Q369" s="51"/>
      <c r="R369" s="68">
        <f>R370</f>
        <v>600000</v>
      </c>
      <c r="S369" s="51"/>
      <c r="T369" s="69">
        <v>0</v>
      </c>
      <c r="U369" s="70">
        <v>0</v>
      </c>
      <c r="V369" s="70">
        <v>0</v>
      </c>
      <c r="W369" s="70">
        <v>0</v>
      </c>
      <c r="X369" s="71">
        <v>0</v>
      </c>
      <c r="Y369" s="11"/>
      <c r="Z369" s="10"/>
      <c r="AA369" s="10"/>
      <c r="AB369" s="10"/>
      <c r="AC369" s="10"/>
      <c r="AD369" s="10"/>
      <c r="AE369" s="10"/>
    </row>
    <row r="370" spans="1:31" ht="112.5" x14ac:dyDescent="0.3">
      <c r="A370" s="8"/>
      <c r="B370" s="14"/>
      <c r="C370" s="14"/>
      <c r="D370" s="14"/>
      <c r="E370" s="16"/>
      <c r="F370" s="108">
        <v>200</v>
      </c>
      <c r="G370" s="113"/>
      <c r="H370" s="113"/>
      <c r="I370" s="114"/>
      <c r="J370" s="40"/>
      <c r="K370" s="47" t="s">
        <v>124</v>
      </c>
      <c r="L370" s="48" t="s">
        <v>7</v>
      </c>
      <c r="M370" s="49" t="s">
        <v>60</v>
      </c>
      <c r="N370" s="49" t="s">
        <v>19</v>
      </c>
      <c r="O370" s="49" t="s">
        <v>4</v>
      </c>
      <c r="P370" s="50" t="s">
        <v>9</v>
      </c>
      <c r="Q370" s="51"/>
      <c r="R370" s="52">
        <f>R371</f>
        <v>600000</v>
      </c>
      <c r="S370" s="51"/>
      <c r="T370" s="53">
        <v>0</v>
      </c>
      <c r="U370" s="54">
        <v>0</v>
      </c>
      <c r="V370" s="54">
        <v>0</v>
      </c>
      <c r="W370" s="54">
        <v>0</v>
      </c>
      <c r="X370" s="55">
        <v>0</v>
      </c>
      <c r="Y370" s="11"/>
      <c r="Z370" s="10"/>
      <c r="AA370" s="10"/>
      <c r="AB370" s="10"/>
      <c r="AC370" s="10"/>
      <c r="AD370" s="10"/>
      <c r="AE370" s="10"/>
    </row>
    <row r="371" spans="1:31" ht="75" x14ac:dyDescent="0.3">
      <c r="A371" s="8"/>
      <c r="B371" s="20"/>
      <c r="C371" s="20"/>
      <c r="D371" s="20"/>
      <c r="E371" s="20"/>
      <c r="F371" s="19"/>
      <c r="G371" s="115">
        <v>240</v>
      </c>
      <c r="H371" s="115"/>
      <c r="I371" s="116"/>
      <c r="J371" s="40"/>
      <c r="K371" s="47" t="s">
        <v>10</v>
      </c>
      <c r="L371" s="48" t="s">
        <v>7</v>
      </c>
      <c r="M371" s="49" t="s">
        <v>60</v>
      </c>
      <c r="N371" s="49" t="s">
        <v>19</v>
      </c>
      <c r="O371" s="49" t="s">
        <v>4</v>
      </c>
      <c r="P371" s="50">
        <v>200</v>
      </c>
      <c r="Q371" s="51"/>
      <c r="R371" s="52">
        <f>R372</f>
        <v>600000</v>
      </c>
      <c r="S371" s="51"/>
      <c r="T371" s="53">
        <v>0</v>
      </c>
      <c r="U371" s="54">
        <v>0</v>
      </c>
      <c r="V371" s="54">
        <v>0</v>
      </c>
      <c r="W371" s="54">
        <v>0</v>
      </c>
      <c r="X371" s="55">
        <v>0</v>
      </c>
      <c r="Y371" s="11"/>
      <c r="Z371" s="10"/>
      <c r="AA371" s="10"/>
      <c r="AB371" s="10"/>
      <c r="AC371" s="10"/>
      <c r="AD371" s="10"/>
      <c r="AE371" s="10"/>
    </row>
    <row r="372" spans="1:31" ht="75" x14ac:dyDescent="0.3">
      <c r="A372" s="7"/>
      <c r="B372" s="102" t="s">
        <v>127</v>
      </c>
      <c r="C372" s="102"/>
      <c r="D372" s="102"/>
      <c r="E372" s="103"/>
      <c r="F372" s="103"/>
      <c r="G372" s="104"/>
      <c r="H372" s="104"/>
      <c r="I372" s="105"/>
      <c r="J372" s="40"/>
      <c r="K372" s="56" t="s">
        <v>8</v>
      </c>
      <c r="L372" s="57" t="s">
        <v>7</v>
      </c>
      <c r="M372" s="58" t="s">
        <v>60</v>
      </c>
      <c r="N372" s="58" t="s">
        <v>19</v>
      </c>
      <c r="O372" s="58" t="s">
        <v>4</v>
      </c>
      <c r="P372" s="59" t="s">
        <v>3</v>
      </c>
      <c r="Q372" s="51"/>
      <c r="R372" s="60">
        <v>600000</v>
      </c>
      <c r="S372" s="51"/>
      <c r="T372" s="61">
        <v>0</v>
      </c>
      <c r="U372" s="62">
        <v>0</v>
      </c>
      <c r="V372" s="62">
        <v>0</v>
      </c>
      <c r="W372" s="62">
        <v>0</v>
      </c>
      <c r="X372" s="63">
        <v>0</v>
      </c>
      <c r="Y372" s="11"/>
      <c r="Z372" s="10"/>
      <c r="AA372" s="10"/>
      <c r="AB372" s="10"/>
      <c r="AC372" s="10"/>
      <c r="AD372" s="10"/>
      <c r="AE372" s="10"/>
    </row>
    <row r="373" spans="1:31" ht="37.5" x14ac:dyDescent="0.3">
      <c r="A373" s="8"/>
      <c r="B373" s="9"/>
      <c r="C373" s="9"/>
      <c r="D373" s="16"/>
      <c r="E373" s="102" t="s">
        <v>125</v>
      </c>
      <c r="F373" s="103"/>
      <c r="G373" s="103"/>
      <c r="H373" s="103"/>
      <c r="I373" s="106"/>
      <c r="J373" s="41"/>
      <c r="K373" s="64" t="s">
        <v>122</v>
      </c>
      <c r="L373" s="65" t="s">
        <v>7</v>
      </c>
      <c r="M373" s="66" t="s">
        <v>60</v>
      </c>
      <c r="N373" s="66" t="s">
        <v>15</v>
      </c>
      <c r="O373" s="66" t="s">
        <v>1</v>
      </c>
      <c r="P373" s="67" t="s">
        <v>9</v>
      </c>
      <c r="Q373" s="51"/>
      <c r="R373" s="68">
        <f>R374</f>
        <v>200000</v>
      </c>
      <c r="S373" s="51"/>
      <c r="T373" s="69">
        <v>0</v>
      </c>
      <c r="U373" s="70">
        <v>200000</v>
      </c>
      <c r="V373" s="70">
        <v>0</v>
      </c>
      <c r="W373" s="70">
        <v>0</v>
      </c>
      <c r="X373" s="71">
        <v>0</v>
      </c>
      <c r="Y373" s="34"/>
      <c r="Z373" s="10"/>
      <c r="AA373" s="10"/>
      <c r="AB373" s="10"/>
      <c r="AC373" s="10"/>
      <c r="AD373" s="10"/>
      <c r="AE373" s="10"/>
    </row>
    <row r="374" spans="1:31" ht="37.5" x14ac:dyDescent="0.3">
      <c r="A374" s="8"/>
      <c r="B374" s="14"/>
      <c r="C374" s="14"/>
      <c r="D374" s="14"/>
      <c r="E374" s="16"/>
      <c r="F374" s="108">
        <v>200</v>
      </c>
      <c r="G374" s="113"/>
      <c r="H374" s="113"/>
      <c r="I374" s="114"/>
      <c r="J374" s="42"/>
      <c r="K374" s="47" t="s">
        <v>120</v>
      </c>
      <c r="L374" s="48" t="s">
        <v>7</v>
      </c>
      <c r="M374" s="49" t="s">
        <v>60</v>
      </c>
      <c r="N374" s="49" t="s">
        <v>15</v>
      </c>
      <c r="O374" s="49" t="s">
        <v>66</v>
      </c>
      <c r="P374" s="50" t="s">
        <v>9</v>
      </c>
      <c r="Q374" s="51"/>
      <c r="R374" s="52">
        <f>R375</f>
        <v>200000</v>
      </c>
      <c r="S374" s="51"/>
      <c r="T374" s="53">
        <v>0</v>
      </c>
      <c r="U374" s="54">
        <v>200000</v>
      </c>
      <c r="V374" s="54">
        <v>0</v>
      </c>
      <c r="W374" s="54">
        <v>0</v>
      </c>
      <c r="X374" s="55">
        <v>0</v>
      </c>
      <c r="Y374" s="11"/>
      <c r="Z374" s="36"/>
      <c r="AA374" s="36"/>
      <c r="AB374" s="36"/>
      <c r="AC374" s="36"/>
      <c r="AD374" s="36"/>
      <c r="AE374" s="37"/>
    </row>
    <row r="375" spans="1:31" ht="37.5" x14ac:dyDescent="0.3">
      <c r="A375" s="8"/>
      <c r="B375" s="20"/>
      <c r="C375" s="20"/>
      <c r="D375" s="20"/>
      <c r="E375" s="20"/>
      <c r="F375" s="19"/>
      <c r="G375" s="115">
        <v>240</v>
      </c>
      <c r="H375" s="115"/>
      <c r="I375" s="116"/>
      <c r="J375" s="40"/>
      <c r="K375" s="47" t="s">
        <v>63</v>
      </c>
      <c r="L375" s="48" t="s">
        <v>7</v>
      </c>
      <c r="M375" s="49" t="s">
        <v>60</v>
      </c>
      <c r="N375" s="49" t="s">
        <v>15</v>
      </c>
      <c r="O375" s="49" t="s">
        <v>66</v>
      </c>
      <c r="P375" s="50">
        <v>300</v>
      </c>
      <c r="Q375" s="51"/>
      <c r="R375" s="52">
        <f>R376</f>
        <v>200000</v>
      </c>
      <c r="S375" s="51"/>
      <c r="T375" s="53">
        <v>0</v>
      </c>
      <c r="U375" s="54">
        <v>200000</v>
      </c>
      <c r="V375" s="54">
        <v>0</v>
      </c>
      <c r="W375" s="54">
        <v>0</v>
      </c>
      <c r="X375" s="55">
        <v>0</v>
      </c>
      <c r="Y375" s="35"/>
      <c r="Z375" s="10"/>
      <c r="AA375" s="10"/>
      <c r="AB375" s="10"/>
      <c r="AC375" s="10"/>
      <c r="AD375" s="10"/>
      <c r="AE375" s="10"/>
    </row>
    <row r="376" spans="1:31" ht="75" x14ac:dyDescent="0.3">
      <c r="A376" s="7"/>
      <c r="B376" s="102" t="s">
        <v>123</v>
      </c>
      <c r="C376" s="102"/>
      <c r="D376" s="102"/>
      <c r="E376" s="103"/>
      <c r="F376" s="103"/>
      <c r="G376" s="104"/>
      <c r="H376" s="104"/>
      <c r="I376" s="105"/>
      <c r="J376" s="40"/>
      <c r="K376" s="56" t="s">
        <v>67</v>
      </c>
      <c r="L376" s="57" t="s">
        <v>7</v>
      </c>
      <c r="M376" s="58" t="s">
        <v>60</v>
      </c>
      <c r="N376" s="58" t="s">
        <v>15</v>
      </c>
      <c r="O376" s="58" t="s">
        <v>66</v>
      </c>
      <c r="P376" s="59" t="s">
        <v>65</v>
      </c>
      <c r="Q376" s="51"/>
      <c r="R376" s="60">
        <v>200000</v>
      </c>
      <c r="S376" s="51"/>
      <c r="T376" s="61">
        <v>0</v>
      </c>
      <c r="U376" s="62">
        <v>200000</v>
      </c>
      <c r="V376" s="62">
        <v>0</v>
      </c>
      <c r="W376" s="62">
        <v>0</v>
      </c>
      <c r="X376" s="63">
        <v>0</v>
      </c>
      <c r="Y376" s="11"/>
      <c r="Z376" s="10"/>
      <c r="AA376" s="10"/>
      <c r="AB376" s="10"/>
      <c r="AC376" s="10"/>
      <c r="AD376" s="10"/>
      <c r="AE376" s="10"/>
    </row>
    <row r="377" spans="1:31" ht="112.5" x14ac:dyDescent="0.3">
      <c r="A377" s="8"/>
      <c r="B377" s="9"/>
      <c r="C377" s="9"/>
      <c r="D377" s="16"/>
      <c r="E377" s="102" t="s">
        <v>121</v>
      </c>
      <c r="F377" s="103"/>
      <c r="G377" s="103"/>
      <c r="H377" s="103"/>
      <c r="I377" s="106"/>
      <c r="J377" s="41"/>
      <c r="K377" s="64" t="s">
        <v>345</v>
      </c>
      <c r="L377" s="65" t="s">
        <v>7</v>
      </c>
      <c r="M377" s="66" t="s">
        <v>60</v>
      </c>
      <c r="N377" s="66" t="s">
        <v>273</v>
      </c>
      <c r="O377" s="66" t="s">
        <v>1</v>
      </c>
      <c r="P377" s="67" t="s">
        <v>9</v>
      </c>
      <c r="Q377" s="51"/>
      <c r="R377" s="68">
        <f>R378</f>
        <v>1000000</v>
      </c>
      <c r="S377" s="51"/>
      <c r="T377" s="69">
        <v>0</v>
      </c>
      <c r="U377" s="70">
        <v>0</v>
      </c>
      <c r="V377" s="70">
        <v>0</v>
      </c>
      <c r="W377" s="70">
        <v>0</v>
      </c>
      <c r="X377" s="71">
        <v>0</v>
      </c>
      <c r="Y377" s="11"/>
      <c r="Z377" s="10"/>
      <c r="AA377" s="10"/>
      <c r="AB377" s="10"/>
      <c r="AC377" s="10"/>
      <c r="AD377" s="10"/>
      <c r="AE377" s="10"/>
    </row>
    <row r="378" spans="1:31" ht="112.5" x14ac:dyDescent="0.3">
      <c r="A378" s="8"/>
      <c r="B378" s="14"/>
      <c r="C378" s="14"/>
      <c r="D378" s="14"/>
      <c r="E378" s="16"/>
      <c r="F378" s="108">
        <v>300</v>
      </c>
      <c r="G378" s="113"/>
      <c r="H378" s="113"/>
      <c r="I378" s="114"/>
      <c r="J378" s="42"/>
      <c r="K378" s="47" t="s">
        <v>346</v>
      </c>
      <c r="L378" s="48" t="s">
        <v>7</v>
      </c>
      <c r="M378" s="49" t="s">
        <v>60</v>
      </c>
      <c r="N378" s="49" t="s">
        <v>273</v>
      </c>
      <c r="O378" s="49" t="s">
        <v>66</v>
      </c>
      <c r="P378" s="50" t="s">
        <v>9</v>
      </c>
      <c r="Q378" s="51"/>
      <c r="R378" s="52">
        <f>R379</f>
        <v>1000000</v>
      </c>
      <c r="S378" s="51"/>
      <c r="T378" s="53">
        <v>0</v>
      </c>
      <c r="U378" s="54">
        <v>0</v>
      </c>
      <c r="V378" s="54">
        <v>0</v>
      </c>
      <c r="W378" s="54">
        <v>0</v>
      </c>
      <c r="X378" s="55">
        <v>0</v>
      </c>
      <c r="Y378" s="11"/>
      <c r="Z378" s="10"/>
      <c r="AA378" s="10"/>
      <c r="AB378" s="10"/>
      <c r="AC378" s="10"/>
      <c r="AD378" s="10"/>
      <c r="AE378" s="10"/>
    </row>
    <row r="379" spans="1:31" ht="56.25" x14ac:dyDescent="0.3">
      <c r="A379" s="8"/>
      <c r="B379" s="14"/>
      <c r="C379" s="20"/>
      <c r="D379" s="20"/>
      <c r="E379" s="20"/>
      <c r="F379" s="19"/>
      <c r="G379" s="115">
        <v>320</v>
      </c>
      <c r="H379" s="115"/>
      <c r="I379" s="116"/>
      <c r="J379" s="40"/>
      <c r="K379" s="47" t="s">
        <v>331</v>
      </c>
      <c r="L379" s="48" t="s">
        <v>7</v>
      </c>
      <c r="M379" s="49" t="s">
        <v>60</v>
      </c>
      <c r="N379" s="49" t="s">
        <v>273</v>
      </c>
      <c r="O379" s="49" t="s">
        <v>66</v>
      </c>
      <c r="P379" s="50">
        <v>400</v>
      </c>
      <c r="Q379" s="51"/>
      <c r="R379" s="52">
        <f>R380</f>
        <v>1000000</v>
      </c>
      <c r="S379" s="51"/>
      <c r="T379" s="53">
        <v>0</v>
      </c>
      <c r="U379" s="54">
        <v>0</v>
      </c>
      <c r="V379" s="54">
        <v>0</v>
      </c>
      <c r="W379" s="54">
        <v>0</v>
      </c>
      <c r="X379" s="55">
        <v>0</v>
      </c>
      <c r="Y379" s="11"/>
      <c r="Z379" s="10"/>
      <c r="AA379" s="10"/>
      <c r="AB379" s="10"/>
      <c r="AC379" s="10"/>
      <c r="AD379" s="10"/>
      <c r="AE379" s="10"/>
    </row>
    <row r="380" spans="1:31" ht="18.75" x14ac:dyDescent="0.3">
      <c r="A380" s="8"/>
      <c r="B380" s="15"/>
      <c r="C380" s="103" t="s">
        <v>119</v>
      </c>
      <c r="D380" s="103"/>
      <c r="E380" s="103"/>
      <c r="F380" s="103"/>
      <c r="G380" s="104"/>
      <c r="H380" s="104"/>
      <c r="I380" s="105"/>
      <c r="J380" s="40"/>
      <c r="K380" s="56" t="s">
        <v>332</v>
      </c>
      <c r="L380" s="57" t="s">
        <v>7</v>
      </c>
      <c r="M380" s="58" t="s">
        <v>60</v>
      </c>
      <c r="N380" s="58" t="s">
        <v>273</v>
      </c>
      <c r="O380" s="58" t="s">
        <v>66</v>
      </c>
      <c r="P380" s="59" t="s">
        <v>333</v>
      </c>
      <c r="Q380" s="51"/>
      <c r="R380" s="60">
        <v>1000000</v>
      </c>
      <c r="S380" s="51"/>
      <c r="T380" s="61">
        <v>0</v>
      </c>
      <c r="U380" s="62">
        <v>0</v>
      </c>
      <c r="V380" s="62">
        <v>0</v>
      </c>
      <c r="W380" s="62">
        <v>0</v>
      </c>
      <c r="X380" s="63">
        <v>0</v>
      </c>
      <c r="Y380" s="11"/>
      <c r="Z380" s="10"/>
      <c r="AA380" s="10"/>
      <c r="AB380" s="10"/>
      <c r="AC380" s="10"/>
      <c r="AD380" s="10"/>
      <c r="AE380" s="10"/>
    </row>
    <row r="381" spans="1:31" ht="75" x14ac:dyDescent="0.3">
      <c r="A381" s="7"/>
      <c r="B381" s="102" t="s">
        <v>117</v>
      </c>
      <c r="C381" s="102"/>
      <c r="D381" s="102"/>
      <c r="E381" s="103"/>
      <c r="F381" s="103"/>
      <c r="G381" s="103"/>
      <c r="H381" s="103"/>
      <c r="I381" s="106"/>
      <c r="J381" s="41"/>
      <c r="K381" s="64" t="s">
        <v>328</v>
      </c>
      <c r="L381" s="65" t="s">
        <v>7</v>
      </c>
      <c r="M381" s="66" t="s">
        <v>194</v>
      </c>
      <c r="N381" s="66" t="s">
        <v>2</v>
      </c>
      <c r="O381" s="66" t="s">
        <v>1</v>
      </c>
      <c r="P381" s="67" t="s">
        <v>9</v>
      </c>
      <c r="Q381" s="51"/>
      <c r="R381" s="68">
        <f>R382</f>
        <v>51000</v>
      </c>
      <c r="S381" s="51"/>
      <c r="T381" s="69">
        <v>0</v>
      </c>
      <c r="U381" s="70">
        <v>0</v>
      </c>
      <c r="V381" s="70">
        <v>0</v>
      </c>
      <c r="W381" s="70">
        <v>0</v>
      </c>
      <c r="X381" s="71">
        <v>0</v>
      </c>
      <c r="Y381" s="11"/>
      <c r="Z381" s="10"/>
      <c r="AA381" s="10"/>
      <c r="AB381" s="10"/>
      <c r="AC381" s="10"/>
      <c r="AD381" s="10"/>
      <c r="AE381" s="10"/>
    </row>
    <row r="382" spans="1:31" ht="37.5" x14ac:dyDescent="0.3">
      <c r="A382" s="8"/>
      <c r="B382" s="9"/>
      <c r="C382" s="9"/>
      <c r="D382" s="16"/>
      <c r="E382" s="102" t="s">
        <v>115</v>
      </c>
      <c r="F382" s="103"/>
      <c r="G382" s="103"/>
      <c r="H382" s="103"/>
      <c r="I382" s="106"/>
      <c r="J382" s="42"/>
      <c r="K382" s="47" t="s">
        <v>329</v>
      </c>
      <c r="L382" s="48" t="s">
        <v>7</v>
      </c>
      <c r="M382" s="49" t="s">
        <v>194</v>
      </c>
      <c r="N382" s="49" t="s">
        <v>5</v>
      </c>
      <c r="O382" s="49" t="s">
        <v>1</v>
      </c>
      <c r="P382" s="50" t="s">
        <v>9</v>
      </c>
      <c r="Q382" s="51"/>
      <c r="R382" s="52">
        <f>R383</f>
        <v>51000</v>
      </c>
      <c r="S382" s="51"/>
      <c r="T382" s="53">
        <v>0</v>
      </c>
      <c r="U382" s="54">
        <v>0</v>
      </c>
      <c r="V382" s="54">
        <v>0</v>
      </c>
      <c r="W382" s="54">
        <v>0</v>
      </c>
      <c r="X382" s="55">
        <v>0</v>
      </c>
      <c r="Y382" s="11"/>
      <c r="Z382" s="10"/>
      <c r="AA382" s="10"/>
      <c r="AB382" s="10"/>
      <c r="AC382" s="10"/>
      <c r="AD382" s="10"/>
      <c r="AE382" s="10"/>
    </row>
    <row r="383" spans="1:31" ht="56.25" x14ac:dyDescent="0.3">
      <c r="A383" s="8"/>
      <c r="B383" s="14"/>
      <c r="C383" s="14"/>
      <c r="D383" s="14"/>
      <c r="E383" s="16"/>
      <c r="F383" s="108">
        <v>200</v>
      </c>
      <c r="G383" s="113"/>
      <c r="H383" s="113"/>
      <c r="I383" s="114"/>
      <c r="J383" s="40"/>
      <c r="K383" s="47" t="s">
        <v>330</v>
      </c>
      <c r="L383" s="48" t="s">
        <v>7</v>
      </c>
      <c r="M383" s="49" t="s">
        <v>194</v>
      </c>
      <c r="N383" s="49" t="s">
        <v>5</v>
      </c>
      <c r="O383" s="49" t="s">
        <v>26</v>
      </c>
      <c r="P383" s="50" t="s">
        <v>9</v>
      </c>
      <c r="Q383" s="51"/>
      <c r="R383" s="52">
        <f>R384</f>
        <v>51000</v>
      </c>
      <c r="S383" s="51"/>
      <c r="T383" s="53">
        <v>0</v>
      </c>
      <c r="U383" s="54">
        <v>0</v>
      </c>
      <c r="V383" s="54">
        <v>0</v>
      </c>
      <c r="W383" s="54">
        <v>0</v>
      </c>
      <c r="X383" s="55">
        <v>0</v>
      </c>
      <c r="Y383" s="11"/>
      <c r="Z383" s="10"/>
      <c r="AA383" s="10"/>
      <c r="AB383" s="10"/>
      <c r="AC383" s="10"/>
      <c r="AD383" s="10"/>
      <c r="AE383" s="10"/>
    </row>
    <row r="384" spans="1:31" ht="75" x14ac:dyDescent="0.3">
      <c r="A384" s="8"/>
      <c r="B384" s="14"/>
      <c r="C384" s="20"/>
      <c r="D384" s="20"/>
      <c r="E384" s="20"/>
      <c r="F384" s="19"/>
      <c r="G384" s="115">
        <v>240</v>
      </c>
      <c r="H384" s="115"/>
      <c r="I384" s="116"/>
      <c r="J384" s="40"/>
      <c r="K384" s="47" t="s">
        <v>10</v>
      </c>
      <c r="L384" s="48" t="s">
        <v>7</v>
      </c>
      <c r="M384" s="49" t="s">
        <v>194</v>
      </c>
      <c r="N384" s="49" t="s">
        <v>5</v>
      </c>
      <c r="O384" s="49" t="s">
        <v>26</v>
      </c>
      <c r="P384" s="50">
        <v>200</v>
      </c>
      <c r="Q384" s="51"/>
      <c r="R384" s="52">
        <f>R385</f>
        <v>51000</v>
      </c>
      <c r="S384" s="51"/>
      <c r="T384" s="53">
        <v>0</v>
      </c>
      <c r="U384" s="54">
        <v>0</v>
      </c>
      <c r="V384" s="54">
        <v>0</v>
      </c>
      <c r="W384" s="54">
        <v>0</v>
      </c>
      <c r="X384" s="55">
        <v>0</v>
      </c>
      <c r="Y384" s="11"/>
      <c r="Z384" s="10"/>
      <c r="AA384" s="10"/>
      <c r="AB384" s="10"/>
      <c r="AC384" s="10"/>
      <c r="AD384" s="10"/>
      <c r="AE384" s="10"/>
    </row>
    <row r="385" spans="1:31" ht="75" x14ac:dyDescent="0.3">
      <c r="A385" s="8"/>
      <c r="B385" s="15"/>
      <c r="C385" s="103" t="s">
        <v>112</v>
      </c>
      <c r="D385" s="103"/>
      <c r="E385" s="103"/>
      <c r="F385" s="103"/>
      <c r="G385" s="104"/>
      <c r="H385" s="104"/>
      <c r="I385" s="105"/>
      <c r="J385" s="40"/>
      <c r="K385" s="56" t="s">
        <v>8</v>
      </c>
      <c r="L385" s="57" t="s">
        <v>7</v>
      </c>
      <c r="M385" s="58" t="s">
        <v>194</v>
      </c>
      <c r="N385" s="58" t="s">
        <v>5</v>
      </c>
      <c r="O385" s="58" t="s">
        <v>26</v>
      </c>
      <c r="P385" s="59" t="s">
        <v>3</v>
      </c>
      <c r="Q385" s="51"/>
      <c r="R385" s="60">
        <v>51000</v>
      </c>
      <c r="S385" s="51"/>
      <c r="T385" s="61">
        <v>0</v>
      </c>
      <c r="U385" s="62">
        <v>0</v>
      </c>
      <c r="V385" s="62">
        <v>0</v>
      </c>
      <c r="W385" s="62">
        <v>0</v>
      </c>
      <c r="X385" s="63">
        <v>0</v>
      </c>
      <c r="Y385" s="11"/>
      <c r="Z385" s="10"/>
      <c r="AA385" s="10"/>
      <c r="AB385" s="10"/>
      <c r="AC385" s="10"/>
      <c r="AD385" s="10"/>
      <c r="AE385" s="10"/>
    </row>
    <row r="386" spans="1:31" ht="93.75" x14ac:dyDescent="0.3">
      <c r="A386" s="7"/>
      <c r="B386" s="102" t="s">
        <v>110</v>
      </c>
      <c r="C386" s="102"/>
      <c r="D386" s="102"/>
      <c r="E386" s="103"/>
      <c r="F386" s="103"/>
      <c r="G386" s="103"/>
      <c r="H386" s="103"/>
      <c r="I386" s="106"/>
      <c r="J386" s="41"/>
      <c r="K386" s="64" t="s">
        <v>118</v>
      </c>
      <c r="L386" s="65" t="s">
        <v>7</v>
      </c>
      <c r="M386" s="66" t="s">
        <v>113</v>
      </c>
      <c r="N386" s="66" t="s">
        <v>2</v>
      </c>
      <c r="O386" s="66" t="s">
        <v>1</v>
      </c>
      <c r="P386" s="67" t="s">
        <v>9</v>
      </c>
      <c r="Q386" s="51"/>
      <c r="R386" s="68">
        <f>R387</f>
        <v>200000</v>
      </c>
      <c r="S386" s="51"/>
      <c r="T386" s="69">
        <v>0</v>
      </c>
      <c r="U386" s="70">
        <v>0</v>
      </c>
      <c r="V386" s="70">
        <v>0</v>
      </c>
      <c r="W386" s="70">
        <v>0</v>
      </c>
      <c r="X386" s="71">
        <v>0</v>
      </c>
      <c r="Y386" s="11"/>
      <c r="Z386" s="10"/>
      <c r="AA386" s="10"/>
      <c r="AB386" s="10"/>
      <c r="AC386" s="10"/>
      <c r="AD386" s="10"/>
      <c r="AE386" s="10"/>
    </row>
    <row r="387" spans="1:31" ht="93.75" x14ac:dyDescent="0.3">
      <c r="A387" s="8"/>
      <c r="B387" s="9"/>
      <c r="C387" s="9"/>
      <c r="D387" s="16"/>
      <c r="E387" s="102" t="s">
        <v>108</v>
      </c>
      <c r="F387" s="103"/>
      <c r="G387" s="103"/>
      <c r="H387" s="103"/>
      <c r="I387" s="106"/>
      <c r="J387" s="42"/>
      <c r="K387" s="47" t="s">
        <v>116</v>
      </c>
      <c r="L387" s="48" t="s">
        <v>7</v>
      </c>
      <c r="M387" s="49" t="s">
        <v>113</v>
      </c>
      <c r="N387" s="49" t="s">
        <v>5</v>
      </c>
      <c r="O387" s="49" t="s">
        <v>1</v>
      </c>
      <c r="P387" s="50" t="s">
        <v>9</v>
      </c>
      <c r="Q387" s="51"/>
      <c r="R387" s="52">
        <f>R388</f>
        <v>200000</v>
      </c>
      <c r="S387" s="51"/>
      <c r="T387" s="53">
        <v>0</v>
      </c>
      <c r="U387" s="54">
        <v>0</v>
      </c>
      <c r="V387" s="54">
        <v>0</v>
      </c>
      <c r="W387" s="54">
        <v>0</v>
      </c>
      <c r="X387" s="55">
        <v>0</v>
      </c>
      <c r="Y387" s="11"/>
      <c r="Z387" s="10"/>
      <c r="AA387" s="10"/>
      <c r="AB387" s="10"/>
      <c r="AC387" s="10"/>
      <c r="AD387" s="10"/>
      <c r="AE387" s="10"/>
    </row>
    <row r="388" spans="1:31" ht="131.25" x14ac:dyDescent="0.3">
      <c r="A388" s="8"/>
      <c r="B388" s="14"/>
      <c r="C388" s="14"/>
      <c r="D388" s="14"/>
      <c r="E388" s="16"/>
      <c r="F388" s="108">
        <v>500</v>
      </c>
      <c r="G388" s="113"/>
      <c r="H388" s="113"/>
      <c r="I388" s="114"/>
      <c r="J388" s="40"/>
      <c r="K388" s="47" t="s">
        <v>114</v>
      </c>
      <c r="L388" s="48" t="s">
        <v>7</v>
      </c>
      <c r="M388" s="49" t="s">
        <v>113</v>
      </c>
      <c r="N388" s="49" t="s">
        <v>5</v>
      </c>
      <c r="O388" s="49" t="s">
        <v>4</v>
      </c>
      <c r="P388" s="50" t="s">
        <v>9</v>
      </c>
      <c r="Q388" s="51"/>
      <c r="R388" s="52">
        <f>R389</f>
        <v>200000</v>
      </c>
      <c r="S388" s="51"/>
      <c r="T388" s="53">
        <v>0</v>
      </c>
      <c r="U388" s="54">
        <v>0</v>
      </c>
      <c r="V388" s="54">
        <v>0</v>
      </c>
      <c r="W388" s="54">
        <v>0</v>
      </c>
      <c r="X388" s="55">
        <v>0</v>
      </c>
      <c r="Y388" s="11"/>
      <c r="Z388" s="10"/>
      <c r="AA388" s="10"/>
      <c r="AB388" s="10"/>
      <c r="AC388" s="10"/>
      <c r="AD388" s="10"/>
      <c r="AE388" s="10"/>
    </row>
    <row r="389" spans="1:31" ht="75" x14ac:dyDescent="0.3">
      <c r="A389" s="8"/>
      <c r="B389" s="20"/>
      <c r="C389" s="20"/>
      <c r="D389" s="20"/>
      <c r="E389" s="20"/>
      <c r="F389" s="19"/>
      <c r="G389" s="115">
        <v>540</v>
      </c>
      <c r="H389" s="115"/>
      <c r="I389" s="116"/>
      <c r="J389" s="40"/>
      <c r="K389" s="47" t="s">
        <v>10</v>
      </c>
      <c r="L389" s="48" t="s">
        <v>7</v>
      </c>
      <c r="M389" s="49" t="s">
        <v>113</v>
      </c>
      <c r="N389" s="49" t="s">
        <v>5</v>
      </c>
      <c r="O389" s="49" t="s">
        <v>4</v>
      </c>
      <c r="P389" s="50">
        <v>200</v>
      </c>
      <c r="Q389" s="51"/>
      <c r="R389" s="52">
        <f>R390</f>
        <v>200000</v>
      </c>
      <c r="S389" s="51"/>
      <c r="T389" s="53">
        <v>0</v>
      </c>
      <c r="U389" s="54">
        <v>0</v>
      </c>
      <c r="V389" s="54">
        <v>0</v>
      </c>
      <c r="W389" s="54">
        <v>0</v>
      </c>
      <c r="X389" s="55">
        <v>0</v>
      </c>
      <c r="Y389" s="11"/>
      <c r="Z389" s="10"/>
      <c r="AA389" s="10"/>
      <c r="AB389" s="10"/>
      <c r="AC389" s="10"/>
      <c r="AD389" s="10"/>
      <c r="AE389" s="10"/>
    </row>
    <row r="390" spans="1:31" ht="75" x14ac:dyDescent="0.3">
      <c r="A390" s="7"/>
      <c r="B390" s="102" t="s">
        <v>102</v>
      </c>
      <c r="C390" s="103"/>
      <c r="D390" s="103"/>
      <c r="E390" s="103"/>
      <c r="F390" s="103"/>
      <c r="G390" s="104"/>
      <c r="H390" s="104"/>
      <c r="I390" s="105"/>
      <c r="J390" s="40"/>
      <c r="K390" s="56" t="s">
        <v>8</v>
      </c>
      <c r="L390" s="57" t="s">
        <v>7</v>
      </c>
      <c r="M390" s="58" t="s">
        <v>113</v>
      </c>
      <c r="N390" s="58" t="s">
        <v>5</v>
      </c>
      <c r="O390" s="58" t="s">
        <v>4</v>
      </c>
      <c r="P390" s="59" t="s">
        <v>3</v>
      </c>
      <c r="Q390" s="51"/>
      <c r="R390" s="60">
        <v>200000</v>
      </c>
      <c r="S390" s="51"/>
      <c r="T390" s="61">
        <v>0</v>
      </c>
      <c r="U390" s="62">
        <v>0</v>
      </c>
      <c r="V390" s="62">
        <v>0</v>
      </c>
      <c r="W390" s="62">
        <v>0</v>
      </c>
      <c r="X390" s="63">
        <v>0</v>
      </c>
      <c r="Y390" s="11"/>
      <c r="Z390" s="10"/>
      <c r="AA390" s="10"/>
      <c r="AB390" s="10"/>
      <c r="AC390" s="10"/>
      <c r="AD390" s="10"/>
      <c r="AE390" s="10"/>
    </row>
    <row r="391" spans="1:31" ht="75" x14ac:dyDescent="0.3">
      <c r="A391" s="8"/>
      <c r="B391" s="18"/>
      <c r="C391" s="103" t="s">
        <v>100</v>
      </c>
      <c r="D391" s="103"/>
      <c r="E391" s="103"/>
      <c r="F391" s="103"/>
      <c r="G391" s="103"/>
      <c r="H391" s="103"/>
      <c r="I391" s="106"/>
      <c r="J391" s="41"/>
      <c r="K391" s="64" t="s">
        <v>111</v>
      </c>
      <c r="L391" s="65" t="s">
        <v>7</v>
      </c>
      <c r="M391" s="66" t="s">
        <v>105</v>
      </c>
      <c r="N391" s="66" t="s">
        <v>2</v>
      </c>
      <c r="O391" s="66" t="s">
        <v>1</v>
      </c>
      <c r="P391" s="67" t="s">
        <v>9</v>
      </c>
      <c r="Q391" s="51"/>
      <c r="R391" s="68">
        <f>R392</f>
        <v>983970</v>
      </c>
      <c r="S391" s="51"/>
      <c r="T391" s="69">
        <v>0</v>
      </c>
      <c r="U391" s="70">
        <v>983970</v>
      </c>
      <c r="V391" s="70">
        <v>0</v>
      </c>
      <c r="W391" s="70">
        <v>983970</v>
      </c>
      <c r="X391" s="71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7"/>
      <c r="B392" s="102" t="s">
        <v>98</v>
      </c>
      <c r="C392" s="102"/>
      <c r="D392" s="102"/>
      <c r="E392" s="103"/>
      <c r="F392" s="103"/>
      <c r="G392" s="103"/>
      <c r="H392" s="103"/>
      <c r="I392" s="106"/>
      <c r="J392" s="42"/>
      <c r="K392" s="47" t="s">
        <v>109</v>
      </c>
      <c r="L392" s="48" t="s">
        <v>7</v>
      </c>
      <c r="M392" s="49" t="s">
        <v>105</v>
      </c>
      <c r="N392" s="49" t="s">
        <v>5</v>
      </c>
      <c r="O392" s="49" t="s">
        <v>1</v>
      </c>
      <c r="P392" s="50" t="s">
        <v>9</v>
      </c>
      <c r="Q392" s="51"/>
      <c r="R392" s="52">
        <f>R393</f>
        <v>983970</v>
      </c>
      <c r="S392" s="51"/>
      <c r="T392" s="53">
        <v>0</v>
      </c>
      <c r="U392" s="54">
        <v>983970</v>
      </c>
      <c r="V392" s="54">
        <v>0</v>
      </c>
      <c r="W392" s="54">
        <v>983970</v>
      </c>
      <c r="X392" s="55">
        <v>0</v>
      </c>
      <c r="Y392" s="34"/>
      <c r="Z392" s="10"/>
      <c r="AA392" s="10"/>
      <c r="AB392" s="10"/>
      <c r="AC392" s="10"/>
      <c r="AD392" s="10"/>
      <c r="AE392" s="10"/>
    </row>
    <row r="393" spans="1:31" ht="131.25" x14ac:dyDescent="0.3">
      <c r="A393" s="8"/>
      <c r="B393" s="9"/>
      <c r="C393" s="9"/>
      <c r="D393" s="16"/>
      <c r="E393" s="102" t="s">
        <v>96</v>
      </c>
      <c r="F393" s="103"/>
      <c r="G393" s="103"/>
      <c r="H393" s="103"/>
      <c r="I393" s="106"/>
      <c r="J393" s="40"/>
      <c r="K393" s="47" t="s">
        <v>107</v>
      </c>
      <c r="L393" s="48" t="s">
        <v>7</v>
      </c>
      <c r="M393" s="49" t="s">
        <v>105</v>
      </c>
      <c r="N393" s="49" t="s">
        <v>5</v>
      </c>
      <c r="O393" s="49" t="s">
        <v>104</v>
      </c>
      <c r="P393" s="50" t="s">
        <v>9</v>
      </c>
      <c r="Q393" s="51"/>
      <c r="R393" s="52">
        <f>R394</f>
        <v>983970</v>
      </c>
      <c r="S393" s="51"/>
      <c r="T393" s="53">
        <v>0</v>
      </c>
      <c r="U393" s="54">
        <v>983970</v>
      </c>
      <c r="V393" s="54">
        <v>0</v>
      </c>
      <c r="W393" s="54">
        <v>983970</v>
      </c>
      <c r="X393" s="55">
        <v>0</v>
      </c>
      <c r="Y393" s="11"/>
      <c r="Z393" s="36"/>
      <c r="AA393" s="36"/>
      <c r="AB393" s="36"/>
      <c r="AC393" s="36"/>
      <c r="AD393" s="36"/>
      <c r="AE393" s="37"/>
    </row>
    <row r="394" spans="1:31" ht="18.75" x14ac:dyDescent="0.3">
      <c r="A394" s="8"/>
      <c r="B394" s="14"/>
      <c r="C394" s="14"/>
      <c r="D394" s="14"/>
      <c r="E394" s="16"/>
      <c r="F394" s="108">
        <v>100</v>
      </c>
      <c r="G394" s="113"/>
      <c r="H394" s="113"/>
      <c r="I394" s="114"/>
      <c r="J394" s="44"/>
      <c r="K394" s="76" t="s">
        <v>52</v>
      </c>
      <c r="L394" s="57" t="s">
        <v>7</v>
      </c>
      <c r="M394" s="58" t="s">
        <v>105</v>
      </c>
      <c r="N394" s="58" t="s">
        <v>5</v>
      </c>
      <c r="O394" s="79" t="s">
        <v>104</v>
      </c>
      <c r="P394" s="59">
        <v>500</v>
      </c>
      <c r="Q394" s="60"/>
      <c r="R394" s="60">
        <f>R395</f>
        <v>983970</v>
      </c>
      <c r="S394" s="60"/>
      <c r="T394" s="77">
        <v>0</v>
      </c>
      <c r="U394" s="63">
        <v>983970</v>
      </c>
      <c r="V394" s="63">
        <v>0</v>
      </c>
      <c r="W394" s="63">
        <v>983970</v>
      </c>
      <c r="X394" s="63">
        <v>0</v>
      </c>
      <c r="Y394" s="35"/>
      <c r="Z394" s="10"/>
      <c r="AA394" s="10"/>
      <c r="AB394" s="10"/>
      <c r="AC394" s="10"/>
      <c r="AD394" s="10"/>
      <c r="AE394" s="10"/>
    </row>
    <row r="395" spans="1:31" ht="37.5" x14ac:dyDescent="0.3">
      <c r="A395" s="8"/>
      <c r="B395" s="14"/>
      <c r="C395" s="14"/>
      <c r="D395" s="14"/>
      <c r="E395" s="14"/>
      <c r="F395" s="19"/>
      <c r="G395" s="115">
        <v>110</v>
      </c>
      <c r="H395" s="115"/>
      <c r="I395" s="116"/>
      <c r="J395" s="44"/>
      <c r="K395" s="76" t="s">
        <v>106</v>
      </c>
      <c r="L395" s="57" t="s">
        <v>7</v>
      </c>
      <c r="M395" s="58" t="s">
        <v>105</v>
      </c>
      <c r="N395" s="58" t="s">
        <v>5</v>
      </c>
      <c r="O395" s="79" t="s">
        <v>104</v>
      </c>
      <c r="P395" s="59" t="s">
        <v>103</v>
      </c>
      <c r="Q395" s="60"/>
      <c r="R395" s="60">
        <v>983970</v>
      </c>
      <c r="S395" s="60"/>
      <c r="T395" s="77">
        <v>0</v>
      </c>
      <c r="U395" s="63">
        <v>983970</v>
      </c>
      <c r="V395" s="63">
        <v>0</v>
      </c>
      <c r="W395" s="63">
        <v>983970</v>
      </c>
      <c r="X395" s="63">
        <v>0</v>
      </c>
      <c r="Y395" s="11"/>
      <c r="Z395" s="10"/>
      <c r="AA395" s="10"/>
      <c r="AB395" s="10"/>
      <c r="AC395" s="10"/>
      <c r="AD395" s="10"/>
      <c r="AE395" s="10"/>
    </row>
    <row r="396" spans="1:31" ht="18.75" x14ac:dyDescent="0.3">
      <c r="J396" s="46"/>
      <c r="K396" s="78" t="s">
        <v>0</v>
      </c>
      <c r="L396" s="73"/>
      <c r="M396" s="74"/>
      <c r="N396" s="74"/>
      <c r="O396" s="75"/>
      <c r="P396" s="72"/>
      <c r="Q396" s="72"/>
      <c r="R396" s="72">
        <f>R14+R228</f>
        <v>1008779762.0999999</v>
      </c>
      <c r="S396" s="72">
        <f t="shared" ref="S396:X396" si="57">S14+S228</f>
        <v>0</v>
      </c>
      <c r="T396" s="72">
        <f t="shared" si="57"/>
        <v>560876172.11000001</v>
      </c>
      <c r="U396" s="72">
        <f t="shared" si="57"/>
        <v>842335435.06000006</v>
      </c>
      <c r="V396" s="72">
        <f t="shared" si="57"/>
        <v>475218038.43000001</v>
      </c>
      <c r="W396" s="72">
        <f t="shared" si="57"/>
        <v>834575257.20000005</v>
      </c>
      <c r="X396" s="72">
        <f t="shared" si="57"/>
        <v>471731001.60000002</v>
      </c>
    </row>
  </sheetData>
  <autoFilter ref="A13:IU395">
    <filterColumn colId="11" showButton="0"/>
    <filterColumn colId="12" showButton="0"/>
    <filterColumn colId="13" showButton="0"/>
  </autoFilter>
  <mergeCells count="365">
    <mergeCell ref="F313:I313"/>
    <mergeCell ref="F317:I317"/>
    <mergeCell ref="G307:I307"/>
    <mergeCell ref="G311:I311"/>
    <mergeCell ref="G274:I274"/>
    <mergeCell ref="G263:I263"/>
    <mergeCell ref="F211:I211"/>
    <mergeCell ref="B214:I214"/>
    <mergeCell ref="B218:I218"/>
    <mergeCell ref="B224:I224"/>
    <mergeCell ref="E215:I215"/>
    <mergeCell ref="E219:I219"/>
    <mergeCell ref="G395:I395"/>
    <mergeCell ref="F388:I388"/>
    <mergeCell ref="F394:I394"/>
    <mergeCell ref="C367:I367"/>
    <mergeCell ref="B372:I372"/>
    <mergeCell ref="G254:I254"/>
    <mergeCell ref="G256:I256"/>
    <mergeCell ref="G314:I314"/>
    <mergeCell ref="G318:I318"/>
    <mergeCell ref="F275:I275"/>
    <mergeCell ref="F277:I277"/>
    <mergeCell ref="F280:I280"/>
    <mergeCell ref="F283:I283"/>
    <mergeCell ref="F286:I286"/>
    <mergeCell ref="F288:I288"/>
    <mergeCell ref="G278:I278"/>
    <mergeCell ref="G281:I281"/>
    <mergeCell ref="F304:I304"/>
    <mergeCell ref="B127:I127"/>
    <mergeCell ref="B147:I147"/>
    <mergeCell ref="B156:I156"/>
    <mergeCell ref="B161:I161"/>
    <mergeCell ref="F151:I151"/>
    <mergeCell ref="F153:I153"/>
    <mergeCell ref="F158:I158"/>
    <mergeCell ref="F163:I163"/>
    <mergeCell ref="F144:I144"/>
    <mergeCell ref="G159:I159"/>
    <mergeCell ref="E128:I128"/>
    <mergeCell ref="G150:I150"/>
    <mergeCell ref="G152:I152"/>
    <mergeCell ref="G154:I154"/>
    <mergeCell ref="F140:I140"/>
    <mergeCell ref="F142:I142"/>
    <mergeCell ref="G143:I143"/>
    <mergeCell ref="G145:I145"/>
    <mergeCell ref="E148:I148"/>
    <mergeCell ref="F118:I118"/>
    <mergeCell ref="F108:I108"/>
    <mergeCell ref="F102:I102"/>
    <mergeCell ref="B94:I94"/>
    <mergeCell ref="F110:I110"/>
    <mergeCell ref="F114:I114"/>
    <mergeCell ref="G119:I119"/>
    <mergeCell ref="G123:I123"/>
    <mergeCell ref="G125:I125"/>
    <mergeCell ref="B112:I112"/>
    <mergeCell ref="B120:I120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G284:I284"/>
    <mergeCell ref="G287:I287"/>
    <mergeCell ref="G292:I292"/>
    <mergeCell ref="G296:I296"/>
    <mergeCell ref="F310:I310"/>
    <mergeCell ref="B308:I308"/>
    <mergeCell ref="G276:I276"/>
    <mergeCell ref="E157:I157"/>
    <mergeCell ref="E162:I162"/>
    <mergeCell ref="G247:I247"/>
    <mergeCell ref="B190:I190"/>
    <mergeCell ref="B197:I197"/>
    <mergeCell ref="B203:I203"/>
    <mergeCell ref="F208:I208"/>
    <mergeCell ref="E198:I198"/>
    <mergeCell ref="E204:I204"/>
    <mergeCell ref="G195:I195"/>
    <mergeCell ref="E179:I179"/>
    <mergeCell ref="F184:I184"/>
    <mergeCell ref="G185:I185"/>
    <mergeCell ref="G181:I181"/>
    <mergeCell ref="E187:I187"/>
    <mergeCell ref="E191:I191"/>
    <mergeCell ref="G164:I164"/>
    <mergeCell ref="E382:I382"/>
    <mergeCell ref="E387:I387"/>
    <mergeCell ref="F291:I291"/>
    <mergeCell ref="F295:I295"/>
    <mergeCell ref="F297:I297"/>
    <mergeCell ref="G141:I141"/>
    <mergeCell ref="F180:I180"/>
    <mergeCell ref="G189:I189"/>
    <mergeCell ref="G193:I193"/>
    <mergeCell ref="E353:I353"/>
    <mergeCell ref="E356:I356"/>
    <mergeCell ref="E360:I360"/>
    <mergeCell ref="E369:I369"/>
    <mergeCell ref="F342:I342"/>
    <mergeCell ref="F344:I344"/>
    <mergeCell ref="F334:I334"/>
    <mergeCell ref="F337:I337"/>
    <mergeCell ref="G271:I271"/>
    <mergeCell ref="G298:I298"/>
    <mergeCell ref="G303:I303"/>
    <mergeCell ref="G305:I305"/>
    <mergeCell ref="E290:I290"/>
    <mergeCell ref="G267:I267"/>
    <mergeCell ref="G269:I269"/>
    <mergeCell ref="E393:I393"/>
    <mergeCell ref="F374:I374"/>
    <mergeCell ref="F378:I378"/>
    <mergeCell ref="F383:I383"/>
    <mergeCell ref="G375:I375"/>
    <mergeCell ref="G379:I379"/>
    <mergeCell ref="F260:I260"/>
    <mergeCell ref="E265:I265"/>
    <mergeCell ref="F306:I306"/>
    <mergeCell ref="E294:I294"/>
    <mergeCell ref="E301:I301"/>
    <mergeCell ref="E272:I272"/>
    <mergeCell ref="F324:I324"/>
    <mergeCell ref="G320:I320"/>
    <mergeCell ref="F262:I262"/>
    <mergeCell ref="G364:I364"/>
    <mergeCell ref="F361:I361"/>
    <mergeCell ref="F354:I354"/>
    <mergeCell ref="F357:I357"/>
    <mergeCell ref="G384:I384"/>
    <mergeCell ref="G389:I389"/>
    <mergeCell ref="B376:I376"/>
    <mergeCell ref="B381:I381"/>
    <mergeCell ref="E316:I316"/>
    <mergeCell ref="E373:I373"/>
    <mergeCell ref="E377:I377"/>
    <mergeCell ref="F149:I149"/>
    <mergeCell ref="G146:I146"/>
    <mergeCell ref="G258:I258"/>
    <mergeCell ref="G355:I355"/>
    <mergeCell ref="F327:I327"/>
    <mergeCell ref="F330:I330"/>
    <mergeCell ref="E336:I336"/>
    <mergeCell ref="E341:I341"/>
    <mergeCell ref="B359:I359"/>
    <mergeCell ref="G358:I358"/>
    <mergeCell ref="B368:I368"/>
    <mergeCell ref="B332:I332"/>
    <mergeCell ref="B340:I340"/>
    <mergeCell ref="B352:I352"/>
    <mergeCell ref="F322:I322"/>
    <mergeCell ref="E321:I321"/>
    <mergeCell ref="E326:I326"/>
    <mergeCell ref="E329:I329"/>
    <mergeCell ref="E333:I333"/>
    <mergeCell ref="C351:I351"/>
    <mergeCell ref="G338:I338"/>
    <mergeCell ref="F253:I253"/>
    <mergeCell ref="E207:I207"/>
    <mergeCell ref="F188:I188"/>
    <mergeCell ref="G209:I209"/>
    <mergeCell ref="G212:I212"/>
    <mergeCell ref="G217:I217"/>
    <mergeCell ref="G221:I221"/>
    <mergeCell ref="G230:I230"/>
    <mergeCell ref="E252:I252"/>
    <mergeCell ref="F239:I239"/>
    <mergeCell ref="F241:I241"/>
    <mergeCell ref="F244:I244"/>
    <mergeCell ref="F246:I246"/>
    <mergeCell ref="G242:I242"/>
    <mergeCell ref="F220:I220"/>
    <mergeCell ref="F229:I229"/>
    <mergeCell ref="F232:I232"/>
    <mergeCell ref="G250:I250"/>
    <mergeCell ref="E238:I238"/>
    <mergeCell ref="E243:I243"/>
    <mergeCell ref="E248:I248"/>
    <mergeCell ref="G233:I233"/>
    <mergeCell ref="E228:I228"/>
    <mergeCell ref="E231:I231"/>
    <mergeCell ref="E210:I210"/>
    <mergeCell ref="B182:I182"/>
    <mergeCell ref="B186:I186"/>
    <mergeCell ref="G261:I261"/>
    <mergeCell ref="F255:I255"/>
    <mergeCell ref="E183:I183"/>
    <mergeCell ref="B386:I386"/>
    <mergeCell ref="B392:I392"/>
    <mergeCell ref="G200:I200"/>
    <mergeCell ref="G201:I201"/>
    <mergeCell ref="G206:I206"/>
    <mergeCell ref="F192:I192"/>
    <mergeCell ref="F194:I194"/>
    <mergeCell ref="F199:I199"/>
    <mergeCell ref="F205:I205"/>
    <mergeCell ref="G237:I237"/>
    <mergeCell ref="G240:I240"/>
    <mergeCell ref="F319:I319"/>
    <mergeCell ref="F365:I365"/>
    <mergeCell ref="F370:I370"/>
    <mergeCell ref="G366:I366"/>
    <mergeCell ref="G371:I371"/>
    <mergeCell ref="G323:I323"/>
    <mergeCell ref="G325:I325"/>
    <mergeCell ref="G328:I328"/>
    <mergeCell ref="G331:I331"/>
    <mergeCell ref="G335:I335"/>
    <mergeCell ref="G289:I289"/>
    <mergeCell ref="F302:I302"/>
    <mergeCell ref="F216:I216"/>
    <mergeCell ref="G343:I343"/>
    <mergeCell ref="G350:I350"/>
    <mergeCell ref="G245:I245"/>
    <mergeCell ref="F234:I234"/>
    <mergeCell ref="F236:I236"/>
    <mergeCell ref="G235:I235"/>
    <mergeCell ref="E259:I259"/>
    <mergeCell ref="F249:I249"/>
    <mergeCell ref="F257:I257"/>
    <mergeCell ref="B315:I315"/>
    <mergeCell ref="E279:I279"/>
    <mergeCell ref="E282:I282"/>
    <mergeCell ref="E285:I285"/>
    <mergeCell ref="F266:I266"/>
    <mergeCell ref="F268:I268"/>
    <mergeCell ref="F270:I270"/>
    <mergeCell ref="F273:I273"/>
    <mergeCell ref="E309:I309"/>
    <mergeCell ref="E312:I312"/>
    <mergeCell ref="E17:I17"/>
    <mergeCell ref="E26:I26"/>
    <mergeCell ref="E29:I29"/>
    <mergeCell ref="E45:I45"/>
    <mergeCell ref="E53:I53"/>
    <mergeCell ref="E57:I57"/>
    <mergeCell ref="E85:I85"/>
    <mergeCell ref="E89:I89"/>
    <mergeCell ref="F63:I63"/>
    <mergeCell ref="F65:I65"/>
    <mergeCell ref="F68:I68"/>
    <mergeCell ref="F70:I70"/>
    <mergeCell ref="B88:I88"/>
    <mergeCell ref="G66:I66"/>
    <mergeCell ref="G69:I69"/>
    <mergeCell ref="G71:I71"/>
    <mergeCell ref="G74:I74"/>
    <mergeCell ref="F73:I73"/>
    <mergeCell ref="E62:I62"/>
    <mergeCell ref="E67:I67"/>
    <mergeCell ref="F18:I18"/>
    <mergeCell ref="F20:I20"/>
    <mergeCell ref="F22:I22"/>
    <mergeCell ref="F24:I24"/>
    <mergeCell ref="B178:I178"/>
    <mergeCell ref="F165:I165"/>
    <mergeCell ref="F167:I167"/>
    <mergeCell ref="F170:I170"/>
    <mergeCell ref="E169:I169"/>
    <mergeCell ref="G175:I175"/>
    <mergeCell ref="G177:I177"/>
    <mergeCell ref="F172:I172"/>
    <mergeCell ref="F174:I174"/>
    <mergeCell ref="F176:I176"/>
    <mergeCell ref="G173:I173"/>
    <mergeCell ref="G166:I166"/>
    <mergeCell ref="G168:I168"/>
    <mergeCell ref="G171:I171"/>
    <mergeCell ref="G49:I49"/>
    <mergeCell ref="G51:I51"/>
    <mergeCell ref="G55:I55"/>
    <mergeCell ref="G59:I59"/>
    <mergeCell ref="F46:I46"/>
    <mergeCell ref="F48:I48"/>
    <mergeCell ref="F50:I50"/>
    <mergeCell ref="F75:I75"/>
    <mergeCell ref="F79:I79"/>
    <mergeCell ref="G76:I76"/>
    <mergeCell ref="E78:I78"/>
    <mergeCell ref="G103:I103"/>
    <mergeCell ref="G107:I107"/>
    <mergeCell ref="G109:I109"/>
    <mergeCell ref="G111:I111"/>
    <mergeCell ref="F98:I98"/>
    <mergeCell ref="G115:I115"/>
    <mergeCell ref="G117:I117"/>
    <mergeCell ref="F106:I106"/>
    <mergeCell ref="F58:I58"/>
    <mergeCell ref="F60:I60"/>
    <mergeCell ref="F100:I100"/>
    <mergeCell ref="F90:I90"/>
    <mergeCell ref="F92:I92"/>
    <mergeCell ref="F96:I96"/>
    <mergeCell ref="F81:I81"/>
    <mergeCell ref="F83:I83"/>
    <mergeCell ref="F86:I86"/>
    <mergeCell ref="G80:I80"/>
    <mergeCell ref="G82:I82"/>
    <mergeCell ref="G84:I84"/>
    <mergeCell ref="F116:I116"/>
    <mergeCell ref="G61:I61"/>
    <mergeCell ref="G64:I64"/>
    <mergeCell ref="E72:I72"/>
    <mergeCell ref="G87:I87"/>
    <mergeCell ref="G91:I91"/>
    <mergeCell ref="G93:I93"/>
    <mergeCell ref="G97:I97"/>
    <mergeCell ref="G99:I99"/>
    <mergeCell ref="G101:I101"/>
    <mergeCell ref="J7:X7"/>
    <mergeCell ref="B14:I14"/>
    <mergeCell ref="B222:I222"/>
    <mergeCell ref="B390:I390"/>
    <mergeCell ref="C15:I15"/>
    <mergeCell ref="C126:I126"/>
    <mergeCell ref="C155:I155"/>
    <mergeCell ref="C160:I160"/>
    <mergeCell ref="C196:I196"/>
    <mergeCell ref="C202:I202"/>
    <mergeCell ref="C213:I213"/>
    <mergeCell ref="C223:I223"/>
    <mergeCell ref="C299:I299"/>
    <mergeCell ref="C339:I339"/>
    <mergeCell ref="B251:I251"/>
    <mergeCell ref="B16:I16"/>
    <mergeCell ref="B44:I44"/>
    <mergeCell ref="B52:I52"/>
    <mergeCell ref="B56:I56"/>
    <mergeCell ref="B77:I77"/>
    <mergeCell ref="B104:I104"/>
    <mergeCell ref="F122:I122"/>
    <mergeCell ref="F124:I124"/>
    <mergeCell ref="F54:I54"/>
    <mergeCell ref="U1:X1"/>
    <mergeCell ref="U2:X2"/>
    <mergeCell ref="B264:I264"/>
    <mergeCell ref="B293:I293"/>
    <mergeCell ref="B300:I300"/>
    <mergeCell ref="C380:I380"/>
    <mergeCell ref="C385:I385"/>
    <mergeCell ref="C391:I391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95:I95"/>
    <mergeCell ref="E105:I105"/>
    <mergeCell ref="E113:I113"/>
    <mergeCell ref="E121:I121"/>
    <mergeCell ref="F32:I32"/>
    <mergeCell ref="T6:X6"/>
  </mergeCells>
  <printOptions horizontalCentered="1"/>
  <pageMargins left="0" right="0" top="0.59055118110236227" bottom="0.19685039370078741" header="0.31496062992125984" footer="0"/>
  <pageSetup paperSize="9" scale="71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2019-11-06T04:26:01Z</cp:lastPrinted>
  <dcterms:created xsi:type="dcterms:W3CDTF">2017-11-03T11:42:10Z</dcterms:created>
  <dcterms:modified xsi:type="dcterms:W3CDTF">2020-01-20T06:14:54Z</dcterms:modified>
</cp:coreProperties>
</file>