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1.07.2020\Актуальная редакция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Табл.№5'!$13:$13</definedName>
  </definedNames>
  <calcPr calcId="152511"/>
</workbook>
</file>

<file path=xl/calcChain.xml><?xml version="1.0" encoding="utf-8"?>
<calcChain xmlns="http://schemas.openxmlformats.org/spreadsheetml/2006/main">
  <c r="I34" i="2" l="1"/>
  <c r="I57" i="2" l="1"/>
  <c r="I38" i="2" l="1"/>
  <c r="H57" i="2" l="1"/>
  <c r="I28" i="2" l="1"/>
  <c r="J38" i="2" l="1"/>
  <c r="K38" i="2"/>
  <c r="L38" i="2"/>
  <c r="M38" i="2"/>
  <c r="I45" i="2"/>
  <c r="J45" i="2"/>
  <c r="K45" i="2"/>
  <c r="L45" i="2"/>
  <c r="M45" i="2"/>
  <c r="J57" i="2" l="1"/>
  <c r="K57" i="2"/>
  <c r="L57" i="2"/>
  <c r="M57" i="2"/>
  <c r="N57" i="2"/>
  <c r="H55" i="2"/>
  <c r="L53" i="2"/>
  <c r="J53" i="2"/>
  <c r="H53" i="2"/>
  <c r="I48" i="2"/>
  <c r="J48" i="2"/>
  <c r="K48" i="2"/>
  <c r="L48" i="2"/>
  <c r="M48" i="2"/>
  <c r="N48" i="2"/>
  <c r="H48" i="2"/>
  <c r="H45" i="2"/>
  <c r="H38" i="2"/>
  <c r="J34" i="2"/>
  <c r="L34" i="2"/>
  <c r="H34" i="2"/>
  <c r="J28" i="2"/>
  <c r="K28" i="2"/>
  <c r="L28" i="2"/>
  <c r="M28" i="2"/>
  <c r="H28" i="2"/>
  <c r="H25" i="2"/>
  <c r="H23" i="2"/>
  <c r="I14" i="2"/>
  <c r="J14" i="2"/>
  <c r="K14" i="2"/>
  <c r="L14" i="2"/>
  <c r="M14" i="2"/>
  <c r="H14" i="2"/>
  <c r="M61" i="2" l="1"/>
  <c r="J61" i="2"/>
  <c r="L61" i="2"/>
  <c r="I61" i="2"/>
  <c r="K61" i="2"/>
  <c r="H61" i="2"/>
</calcChain>
</file>

<file path=xl/sharedStrings.xml><?xml version="1.0" encoding="utf-8"?>
<sst xmlns="http://schemas.openxmlformats.org/spreadsheetml/2006/main" count="68" uniqueCount="64">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</sst>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2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tabSelected="1" topLeftCell="E2" workbookViewId="0">
      <selection activeCell="E2" sqref="A2:XFD3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16.5" customHeight="1" x14ac:dyDescent="0.3">
      <c r="A2" s="16"/>
      <c r="B2" s="16"/>
      <c r="C2" s="16"/>
      <c r="D2" s="16"/>
      <c r="E2" s="20"/>
      <c r="F2" s="20"/>
      <c r="G2" s="20"/>
      <c r="H2" s="20"/>
      <c r="I2" s="18"/>
      <c r="J2" s="47" t="s">
        <v>63</v>
      </c>
      <c r="K2" s="46"/>
      <c r="L2" s="46"/>
      <c r="M2" s="46"/>
    </row>
    <row r="3" spans="1:14" ht="16.5" customHeight="1" x14ac:dyDescent="0.3">
      <c r="A3" s="16"/>
      <c r="B3" s="16"/>
      <c r="C3" s="16"/>
      <c r="D3" s="16"/>
      <c r="E3" s="20"/>
      <c r="F3" s="21"/>
      <c r="G3" s="21"/>
      <c r="H3" s="21"/>
      <c r="I3" s="18"/>
      <c r="J3" s="43" t="s">
        <v>40</v>
      </c>
      <c r="K3" s="44"/>
      <c r="L3" s="45"/>
      <c r="M3" s="45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43" t="s">
        <v>59</v>
      </c>
      <c r="K4" s="44"/>
      <c r="L4" s="45"/>
      <c r="M4" s="45"/>
    </row>
    <row r="5" spans="1:14" ht="15" customHeight="1" x14ac:dyDescent="0.3">
      <c r="A5" s="16"/>
      <c r="B5" s="16"/>
      <c r="C5" s="16"/>
      <c r="D5" s="16"/>
      <c r="E5" s="16"/>
      <c r="F5" s="16"/>
      <c r="G5" s="22"/>
      <c r="H5" s="23"/>
      <c r="I5" s="17"/>
      <c r="J5" s="43" t="s">
        <v>60</v>
      </c>
      <c r="K5" s="44"/>
      <c r="L5" s="45"/>
      <c r="M5" s="45"/>
    </row>
    <row r="6" spans="1:14" ht="14.25" customHeight="1" x14ac:dyDescent="0.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18"/>
    </row>
    <row r="7" spans="1:14" ht="60" customHeight="1" x14ac:dyDescent="0.3">
      <c r="A7" s="58" t="s">
        <v>61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18"/>
    </row>
    <row r="8" spans="1:14" ht="19.5" customHeight="1" x14ac:dyDescent="0.3">
      <c r="A8" s="24"/>
      <c r="B8" s="24"/>
      <c r="C8" s="24"/>
      <c r="D8" s="24"/>
      <c r="E8" s="51"/>
      <c r="F8" s="51"/>
      <c r="G8" s="51"/>
      <c r="H8" s="51"/>
      <c r="I8" s="51"/>
      <c r="J8" s="25"/>
      <c r="K8" s="25"/>
      <c r="L8" s="25"/>
      <c r="M8" s="25"/>
      <c r="N8" s="18"/>
    </row>
    <row r="9" spans="1:14" x14ac:dyDescent="0.3">
      <c r="A9" s="26"/>
      <c r="B9" s="26"/>
      <c r="C9" s="26"/>
      <c r="D9" s="27"/>
      <c r="E9" s="52" t="s">
        <v>39</v>
      </c>
      <c r="F9" s="55" t="s">
        <v>38</v>
      </c>
      <c r="G9" s="52"/>
      <c r="H9" s="55" t="s">
        <v>37</v>
      </c>
      <c r="I9" s="55"/>
      <c r="J9" s="59"/>
      <c r="K9" s="59"/>
      <c r="L9" s="59"/>
      <c r="M9" s="59"/>
      <c r="N9" s="4"/>
    </row>
    <row r="10" spans="1:14" ht="29.25" customHeight="1" x14ac:dyDescent="0.3">
      <c r="A10" s="28"/>
      <c r="B10" s="28"/>
      <c r="C10" s="28"/>
      <c r="D10" s="29"/>
      <c r="E10" s="53"/>
      <c r="F10" s="56"/>
      <c r="G10" s="53"/>
      <c r="H10" s="55" t="s">
        <v>36</v>
      </c>
      <c r="I10" s="52"/>
      <c r="J10" s="56" t="s">
        <v>56</v>
      </c>
      <c r="K10" s="53"/>
      <c r="L10" s="56" t="s">
        <v>62</v>
      </c>
      <c r="M10" s="56"/>
      <c r="N10" s="4"/>
    </row>
    <row r="11" spans="1:14" ht="39" customHeight="1" x14ac:dyDescent="0.3">
      <c r="A11" s="28"/>
      <c r="B11" s="28"/>
      <c r="C11" s="28"/>
      <c r="D11" s="29"/>
      <c r="E11" s="53"/>
      <c r="F11" s="56"/>
      <c r="G11" s="53"/>
      <c r="H11" s="56" t="s">
        <v>35</v>
      </c>
      <c r="I11" s="53" t="s">
        <v>34</v>
      </c>
      <c r="J11" s="52" t="s">
        <v>35</v>
      </c>
      <c r="K11" s="55" t="s">
        <v>34</v>
      </c>
      <c r="L11" s="60" t="s">
        <v>35</v>
      </c>
      <c r="M11" s="55" t="s">
        <v>34</v>
      </c>
      <c r="N11" s="4"/>
    </row>
    <row r="12" spans="1:14" ht="63.75" customHeight="1" x14ac:dyDescent="0.3">
      <c r="A12" s="2"/>
      <c r="B12" s="30" t="s">
        <v>33</v>
      </c>
      <c r="C12" s="30" t="s">
        <v>32</v>
      </c>
      <c r="D12" s="31"/>
      <c r="E12" s="54"/>
      <c r="F12" s="5" t="s">
        <v>31</v>
      </c>
      <c r="G12" s="11" t="s">
        <v>30</v>
      </c>
      <c r="H12" s="54"/>
      <c r="I12" s="57"/>
      <c r="J12" s="57"/>
      <c r="K12" s="54"/>
      <c r="L12" s="61"/>
      <c r="M12" s="54"/>
      <c r="N12" s="4"/>
    </row>
    <row r="13" spans="1:14" x14ac:dyDescent="0.3">
      <c r="A13" s="2"/>
      <c r="B13" s="32"/>
      <c r="C13" s="32"/>
      <c r="D13" s="33"/>
      <c r="E13" s="13">
        <v>1</v>
      </c>
      <c r="F13" s="6">
        <v>2</v>
      </c>
      <c r="G13" s="12">
        <v>3</v>
      </c>
      <c r="H13" s="13">
        <v>4</v>
      </c>
      <c r="I13" s="7">
        <v>5</v>
      </c>
      <c r="J13" s="8">
        <v>6</v>
      </c>
      <c r="K13" s="7">
        <v>7</v>
      </c>
      <c r="L13" s="7">
        <v>8</v>
      </c>
      <c r="M13" s="7">
        <v>9</v>
      </c>
      <c r="N13" s="18"/>
    </row>
    <row r="14" spans="1:14" x14ac:dyDescent="0.3">
      <c r="A14" s="2"/>
      <c r="B14" s="48">
        <v>100</v>
      </c>
      <c r="C14" s="48"/>
      <c r="D14" s="49"/>
      <c r="E14" s="34" t="s">
        <v>41</v>
      </c>
      <c r="F14" s="14">
        <v>1</v>
      </c>
      <c r="G14" s="14">
        <v>0</v>
      </c>
      <c r="H14" s="35">
        <f>H15+H16+H17+H18+H19+H20+H21+H22</f>
        <v>77554109.840000004</v>
      </c>
      <c r="I14" s="35">
        <f t="shared" ref="I14:M14" si="0">I15+I16+I17+I18+I19+I20+I21+I22</f>
        <v>7970168.1099999994</v>
      </c>
      <c r="J14" s="35">
        <f t="shared" si="0"/>
        <v>55979657.799999997</v>
      </c>
      <c r="K14" s="35">
        <f t="shared" si="0"/>
        <v>3945371.43</v>
      </c>
      <c r="L14" s="35">
        <f t="shared" si="0"/>
        <v>57378805.18</v>
      </c>
      <c r="M14" s="35">
        <f t="shared" si="0"/>
        <v>432141.6</v>
      </c>
      <c r="N14" s="36"/>
    </row>
    <row r="15" spans="1:14" ht="56.25" x14ac:dyDescent="0.3">
      <c r="A15" s="2"/>
      <c r="B15" s="10"/>
      <c r="C15" s="48">
        <v>102</v>
      </c>
      <c r="D15" s="49"/>
      <c r="E15" s="34" t="s">
        <v>29</v>
      </c>
      <c r="F15" s="14">
        <v>1</v>
      </c>
      <c r="G15" s="14">
        <v>2</v>
      </c>
      <c r="H15" s="37">
        <v>1884371.75</v>
      </c>
      <c r="I15" s="38">
        <v>0</v>
      </c>
      <c r="J15" s="39">
        <v>1781818.08</v>
      </c>
      <c r="K15" s="40">
        <v>0</v>
      </c>
      <c r="L15" s="41">
        <v>1857359.53</v>
      </c>
      <c r="M15" s="40">
        <v>0</v>
      </c>
      <c r="N15" s="36"/>
    </row>
    <row r="16" spans="1:14" ht="93.75" x14ac:dyDescent="0.3">
      <c r="A16" s="2"/>
      <c r="B16" s="10"/>
      <c r="C16" s="48">
        <v>103</v>
      </c>
      <c r="D16" s="49"/>
      <c r="E16" s="34" t="s">
        <v>28</v>
      </c>
      <c r="F16" s="14">
        <v>1</v>
      </c>
      <c r="G16" s="14">
        <v>3</v>
      </c>
      <c r="H16" s="37">
        <v>762006.44</v>
      </c>
      <c r="I16" s="38">
        <v>45822</v>
      </c>
      <c r="J16" s="39">
        <v>531457.13</v>
      </c>
      <c r="K16" s="40">
        <v>0</v>
      </c>
      <c r="L16" s="41">
        <v>553376.6</v>
      </c>
      <c r="M16" s="40">
        <v>0</v>
      </c>
      <c r="N16" s="36"/>
    </row>
    <row r="17" spans="1:14" ht="93.75" x14ac:dyDescent="0.3">
      <c r="A17" s="2"/>
      <c r="B17" s="10"/>
      <c r="C17" s="48">
        <v>104</v>
      </c>
      <c r="D17" s="49"/>
      <c r="E17" s="34" t="s">
        <v>27</v>
      </c>
      <c r="F17" s="14">
        <v>1</v>
      </c>
      <c r="G17" s="14">
        <v>4</v>
      </c>
      <c r="H17" s="37">
        <v>25207211.219999999</v>
      </c>
      <c r="I17" s="38">
        <v>1000</v>
      </c>
      <c r="J17" s="39">
        <v>22446728.879999999</v>
      </c>
      <c r="K17" s="40">
        <v>1000</v>
      </c>
      <c r="L17" s="41">
        <v>23371448.649999999</v>
      </c>
      <c r="M17" s="40">
        <v>1000</v>
      </c>
      <c r="N17" s="36"/>
    </row>
    <row r="18" spans="1:14" x14ac:dyDescent="0.3">
      <c r="A18" s="2"/>
      <c r="B18" s="10"/>
      <c r="C18" s="48">
        <v>105</v>
      </c>
      <c r="D18" s="49"/>
      <c r="E18" s="34" t="s">
        <v>26</v>
      </c>
      <c r="F18" s="14">
        <v>1</v>
      </c>
      <c r="G18" s="14">
        <v>5</v>
      </c>
      <c r="H18" s="37">
        <v>393.11</v>
      </c>
      <c r="I18" s="38">
        <v>393.11</v>
      </c>
      <c r="J18" s="39">
        <v>420.43</v>
      </c>
      <c r="K18" s="40">
        <v>420.43</v>
      </c>
      <c r="L18" s="41">
        <v>68753.600000000006</v>
      </c>
      <c r="M18" s="40">
        <v>68753.600000000006</v>
      </c>
      <c r="N18" s="36"/>
    </row>
    <row r="19" spans="1:14" ht="75" x14ac:dyDescent="0.3">
      <c r="A19" s="2"/>
      <c r="B19" s="10"/>
      <c r="C19" s="48">
        <v>106</v>
      </c>
      <c r="D19" s="49"/>
      <c r="E19" s="34" t="s">
        <v>25</v>
      </c>
      <c r="F19" s="14">
        <v>1</v>
      </c>
      <c r="G19" s="14">
        <v>6</v>
      </c>
      <c r="H19" s="37">
        <v>13151897.789999999</v>
      </c>
      <c r="I19" s="38">
        <v>3578553</v>
      </c>
      <c r="J19" s="39">
        <v>13622042.439999999</v>
      </c>
      <c r="K19" s="40">
        <v>3584380</v>
      </c>
      <c r="L19" s="41">
        <v>10452456.91</v>
      </c>
      <c r="M19" s="40">
        <v>0</v>
      </c>
      <c r="N19" s="36"/>
    </row>
    <row r="20" spans="1:14" ht="37.5" x14ac:dyDescent="0.3">
      <c r="A20" s="2"/>
      <c r="B20" s="10"/>
      <c r="C20" s="48">
        <v>111</v>
      </c>
      <c r="D20" s="49"/>
      <c r="E20" s="34" t="s">
        <v>57</v>
      </c>
      <c r="F20" s="14">
        <v>1</v>
      </c>
      <c r="G20" s="14">
        <v>7</v>
      </c>
      <c r="H20" s="37">
        <v>3987472</v>
      </c>
      <c r="I20" s="38">
        <v>3987472</v>
      </c>
      <c r="J20" s="39">
        <v>0</v>
      </c>
      <c r="K20" s="40">
        <v>0</v>
      </c>
      <c r="L20" s="41">
        <v>0</v>
      </c>
      <c r="M20" s="40">
        <v>0</v>
      </c>
      <c r="N20" s="36"/>
    </row>
    <row r="21" spans="1:14" x14ac:dyDescent="0.3">
      <c r="A21" s="2"/>
      <c r="B21" s="10"/>
      <c r="C21" s="48">
        <v>113</v>
      </c>
      <c r="D21" s="49"/>
      <c r="E21" s="34" t="s">
        <v>24</v>
      </c>
      <c r="F21" s="14">
        <v>1</v>
      </c>
      <c r="G21" s="14">
        <v>11</v>
      </c>
      <c r="H21" s="37">
        <v>760701</v>
      </c>
      <c r="I21" s="38">
        <v>0</v>
      </c>
      <c r="J21" s="39">
        <v>0</v>
      </c>
      <c r="K21" s="40">
        <v>0</v>
      </c>
      <c r="L21" s="41">
        <v>0</v>
      </c>
      <c r="M21" s="40">
        <v>0</v>
      </c>
      <c r="N21" s="36"/>
    </row>
    <row r="22" spans="1:14" x14ac:dyDescent="0.3">
      <c r="A22" s="2"/>
      <c r="B22" s="48">
        <v>200</v>
      </c>
      <c r="C22" s="48"/>
      <c r="D22" s="49"/>
      <c r="E22" s="34" t="s">
        <v>23</v>
      </c>
      <c r="F22" s="14">
        <v>1</v>
      </c>
      <c r="G22" s="14">
        <v>13</v>
      </c>
      <c r="H22" s="37">
        <v>31800056.530000001</v>
      </c>
      <c r="I22" s="38">
        <v>356928</v>
      </c>
      <c r="J22" s="39">
        <v>17597190.84</v>
      </c>
      <c r="K22" s="40">
        <v>359571</v>
      </c>
      <c r="L22" s="41">
        <v>21075409.890000001</v>
      </c>
      <c r="M22" s="40">
        <v>362388</v>
      </c>
      <c r="N22" s="36"/>
    </row>
    <row r="23" spans="1:14" x14ac:dyDescent="0.3">
      <c r="A23" s="2"/>
      <c r="B23" s="10"/>
      <c r="C23" s="48">
        <v>204</v>
      </c>
      <c r="D23" s="49"/>
      <c r="E23" s="34" t="s">
        <v>42</v>
      </c>
      <c r="F23" s="14">
        <v>2</v>
      </c>
      <c r="G23" s="14">
        <v>0</v>
      </c>
      <c r="H23" s="37">
        <f>H24</f>
        <v>253158.39999999999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48">
        <v>300</v>
      </c>
      <c r="C24" s="48"/>
      <c r="D24" s="49"/>
      <c r="E24" s="34" t="s">
        <v>22</v>
      </c>
      <c r="F24" s="14">
        <v>2</v>
      </c>
      <c r="G24" s="14">
        <v>4</v>
      </c>
      <c r="H24" s="37">
        <v>253158.39999999999</v>
      </c>
      <c r="I24" s="38">
        <v>0</v>
      </c>
      <c r="J24" s="39">
        <v>0</v>
      </c>
      <c r="K24" s="40">
        <v>0</v>
      </c>
      <c r="L24" s="41">
        <v>0</v>
      </c>
      <c r="M24" s="40">
        <v>0</v>
      </c>
      <c r="N24" s="36"/>
    </row>
    <row r="25" spans="1:14" ht="56.25" x14ac:dyDescent="0.3">
      <c r="A25" s="2"/>
      <c r="B25" s="10"/>
      <c r="C25" s="48">
        <v>309</v>
      </c>
      <c r="D25" s="49"/>
      <c r="E25" s="34" t="s">
        <v>43</v>
      </c>
      <c r="F25" s="14">
        <v>3</v>
      </c>
      <c r="G25" s="14">
        <v>0</v>
      </c>
      <c r="H25" s="37">
        <f>H26+H27</f>
        <v>210000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ht="75" x14ac:dyDescent="0.3">
      <c r="A26" s="2"/>
      <c r="B26" s="10"/>
      <c r="C26" s="48">
        <v>314</v>
      </c>
      <c r="D26" s="49"/>
      <c r="E26" s="34" t="s">
        <v>21</v>
      </c>
      <c r="F26" s="14">
        <v>3</v>
      </c>
      <c r="G26" s="14">
        <v>9</v>
      </c>
      <c r="H26" s="37">
        <v>160000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48">
        <v>400</v>
      </c>
      <c r="C27" s="48"/>
      <c r="D27" s="49"/>
      <c r="E27" s="34" t="s">
        <v>20</v>
      </c>
      <c r="F27" s="14">
        <v>3</v>
      </c>
      <c r="G27" s="14">
        <v>14</v>
      </c>
      <c r="H27" s="37">
        <v>50000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x14ac:dyDescent="0.3">
      <c r="A28" s="2"/>
      <c r="B28" s="10"/>
      <c r="C28" s="48">
        <v>401</v>
      </c>
      <c r="D28" s="49"/>
      <c r="E28" s="34" t="s">
        <v>44</v>
      </c>
      <c r="F28" s="14">
        <v>4</v>
      </c>
      <c r="G28" s="14">
        <v>0</v>
      </c>
      <c r="H28" s="37">
        <f>H29+H30+H31+H32+H33</f>
        <v>32339429.870000001</v>
      </c>
      <c r="I28" s="37">
        <f>I29+I30+I31+I32+I33</f>
        <v>19533487.740000002</v>
      </c>
      <c r="J28" s="37">
        <f t="shared" ref="J28:M28" si="1">J29+J30+J31+J32+J33</f>
        <v>10810386.34</v>
      </c>
      <c r="K28" s="37">
        <f t="shared" si="1"/>
        <v>434086.93</v>
      </c>
      <c r="L28" s="37">
        <f t="shared" si="1"/>
        <v>8064179.0300000003</v>
      </c>
      <c r="M28" s="35">
        <f t="shared" si="1"/>
        <v>425318.93</v>
      </c>
      <c r="N28" s="36"/>
    </row>
    <row r="29" spans="1:14" x14ac:dyDescent="0.3">
      <c r="A29" s="2"/>
      <c r="B29" s="10"/>
      <c r="C29" s="48">
        <v>405</v>
      </c>
      <c r="D29" s="49"/>
      <c r="E29" s="34" t="s">
        <v>19</v>
      </c>
      <c r="F29" s="14">
        <v>4</v>
      </c>
      <c r="G29" s="14">
        <v>1</v>
      </c>
      <c r="H29" s="37">
        <v>2465446.2599999998</v>
      </c>
      <c r="I29" s="38">
        <v>1051564.96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48">
        <v>408</v>
      </c>
      <c r="D30" s="49"/>
      <c r="E30" s="34" t="s">
        <v>18</v>
      </c>
      <c r="F30" s="14">
        <v>4</v>
      </c>
      <c r="G30" s="14">
        <v>5</v>
      </c>
      <c r="H30" s="37">
        <v>4612865.8</v>
      </c>
      <c r="I30" s="38">
        <v>585057.53</v>
      </c>
      <c r="J30" s="39">
        <v>4157784.82</v>
      </c>
      <c r="K30" s="40">
        <v>434086.93</v>
      </c>
      <c r="L30" s="41">
        <v>4288681.1500000004</v>
      </c>
      <c r="M30" s="40">
        <v>425318.93</v>
      </c>
      <c r="N30" s="36"/>
    </row>
    <row r="31" spans="1:14" x14ac:dyDescent="0.3">
      <c r="A31" s="2"/>
      <c r="B31" s="10"/>
      <c r="C31" s="48">
        <v>409</v>
      </c>
      <c r="D31" s="49"/>
      <c r="E31" s="34" t="s">
        <v>17</v>
      </c>
      <c r="F31" s="14">
        <v>4</v>
      </c>
      <c r="G31" s="14">
        <v>8</v>
      </c>
      <c r="H31" s="37">
        <v>9547522.5999999996</v>
      </c>
      <c r="I31" s="38">
        <v>6180681</v>
      </c>
      <c r="J31" s="39">
        <v>3000000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48">
        <v>412</v>
      </c>
      <c r="D32" s="49"/>
      <c r="E32" s="34" t="s">
        <v>16</v>
      </c>
      <c r="F32" s="14">
        <v>4</v>
      </c>
      <c r="G32" s="14">
        <v>9</v>
      </c>
      <c r="H32" s="37">
        <v>14843595.210000001</v>
      </c>
      <c r="I32" s="38">
        <v>11316184.25</v>
      </c>
      <c r="J32" s="39">
        <v>3252601.52</v>
      </c>
      <c r="K32" s="40">
        <v>0</v>
      </c>
      <c r="L32" s="41">
        <v>3375497.88</v>
      </c>
      <c r="M32" s="40">
        <v>0</v>
      </c>
      <c r="N32" s="36"/>
    </row>
    <row r="33" spans="1:14" ht="37.5" x14ac:dyDescent="0.3">
      <c r="A33" s="2"/>
      <c r="B33" s="48">
        <v>500</v>
      </c>
      <c r="C33" s="48"/>
      <c r="D33" s="49"/>
      <c r="E33" s="34" t="s">
        <v>15</v>
      </c>
      <c r="F33" s="14">
        <v>4</v>
      </c>
      <c r="G33" s="14">
        <v>12</v>
      </c>
      <c r="H33" s="37">
        <v>870000</v>
      </c>
      <c r="I33" s="38">
        <v>400000</v>
      </c>
      <c r="J33" s="39">
        <v>400000</v>
      </c>
      <c r="K33" s="40">
        <v>0</v>
      </c>
      <c r="L33" s="41">
        <v>400000</v>
      </c>
      <c r="M33" s="40">
        <v>0</v>
      </c>
      <c r="N33" s="36"/>
    </row>
    <row r="34" spans="1:14" ht="37.5" x14ac:dyDescent="0.3">
      <c r="A34" s="2"/>
      <c r="B34" s="10"/>
      <c r="C34" s="48">
        <v>501</v>
      </c>
      <c r="D34" s="49"/>
      <c r="E34" s="34" t="s">
        <v>45</v>
      </c>
      <c r="F34" s="14">
        <v>5</v>
      </c>
      <c r="G34" s="14">
        <v>0</v>
      </c>
      <c r="H34" s="37">
        <f>H35+H36+H37</f>
        <v>4499471.3600000003</v>
      </c>
      <c r="I34" s="38">
        <f>I37</f>
        <v>1303875</v>
      </c>
      <c r="J34" s="37">
        <f t="shared" ref="J34:L34" si="2">J35+J36+J37</f>
        <v>983970</v>
      </c>
      <c r="K34" s="38">
        <v>0</v>
      </c>
      <c r="L34" s="37">
        <f t="shared" si="2"/>
        <v>983970</v>
      </c>
      <c r="M34" s="38">
        <v>0</v>
      </c>
      <c r="N34" s="36"/>
    </row>
    <row r="35" spans="1:14" x14ac:dyDescent="0.3">
      <c r="A35" s="2"/>
      <c r="B35" s="10"/>
      <c r="C35" s="48">
        <v>502</v>
      </c>
      <c r="D35" s="49"/>
      <c r="E35" s="34" t="s">
        <v>14</v>
      </c>
      <c r="F35" s="14">
        <v>5</v>
      </c>
      <c r="G35" s="14">
        <v>1</v>
      </c>
      <c r="H35" s="37">
        <v>1573626.36</v>
      </c>
      <c r="I35" s="38">
        <v>0</v>
      </c>
      <c r="J35" s="39">
        <v>0</v>
      </c>
      <c r="K35" s="40">
        <v>0</v>
      </c>
      <c r="L35" s="41">
        <v>0</v>
      </c>
      <c r="M35" s="40">
        <v>0</v>
      </c>
      <c r="N35" s="36"/>
    </row>
    <row r="36" spans="1:14" x14ac:dyDescent="0.3">
      <c r="A36" s="2"/>
      <c r="B36" s="48">
        <v>700</v>
      </c>
      <c r="C36" s="48"/>
      <c r="D36" s="49"/>
      <c r="E36" s="34" t="s">
        <v>13</v>
      </c>
      <c r="F36" s="14">
        <v>5</v>
      </c>
      <c r="G36" s="14">
        <v>2</v>
      </c>
      <c r="H36" s="37">
        <v>1286970</v>
      </c>
      <c r="I36" s="38">
        <v>0</v>
      </c>
      <c r="J36" s="39">
        <v>983970</v>
      </c>
      <c r="K36" s="40">
        <v>0</v>
      </c>
      <c r="L36" s="41">
        <v>983970</v>
      </c>
      <c r="M36" s="40">
        <v>0</v>
      </c>
      <c r="N36" s="36"/>
    </row>
    <row r="37" spans="1:14" x14ac:dyDescent="0.3">
      <c r="A37" s="2"/>
      <c r="B37" s="10"/>
      <c r="C37" s="48">
        <v>701</v>
      </c>
      <c r="D37" s="49"/>
      <c r="E37" s="34" t="s">
        <v>58</v>
      </c>
      <c r="F37" s="14">
        <v>5</v>
      </c>
      <c r="G37" s="14">
        <v>3</v>
      </c>
      <c r="H37" s="37">
        <v>1638875</v>
      </c>
      <c r="I37" s="38">
        <v>1303875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10"/>
      <c r="C38" s="48">
        <v>702</v>
      </c>
      <c r="D38" s="49"/>
      <c r="E38" s="34" t="s">
        <v>46</v>
      </c>
      <c r="F38" s="14">
        <v>7</v>
      </c>
      <c r="G38" s="14">
        <v>0</v>
      </c>
      <c r="H38" s="37">
        <f>H39+H40+H41+H42+H43+H44</f>
        <v>761285195.05999994</v>
      </c>
      <c r="I38" s="37">
        <f>I39+I40+I41+I42+I43+I44</f>
        <v>511563399.25</v>
      </c>
      <c r="J38" s="37">
        <f t="shared" ref="J38:M38" si="3">J39+J40+J41+J42+J43+J44</f>
        <v>599943512.06999993</v>
      </c>
      <c r="K38" s="37">
        <f t="shared" si="3"/>
        <v>398819035.69999999</v>
      </c>
      <c r="L38" s="37">
        <f t="shared" si="3"/>
        <v>593467938.1400001</v>
      </c>
      <c r="M38" s="37">
        <f t="shared" si="3"/>
        <v>398104765.98000002</v>
      </c>
      <c r="N38" s="36"/>
    </row>
    <row r="39" spans="1:14" x14ac:dyDescent="0.3">
      <c r="A39" s="2"/>
      <c r="B39" s="10"/>
      <c r="C39" s="48">
        <v>703</v>
      </c>
      <c r="D39" s="49"/>
      <c r="E39" s="34" t="s">
        <v>12</v>
      </c>
      <c r="F39" s="14">
        <v>7</v>
      </c>
      <c r="G39" s="14">
        <v>1</v>
      </c>
      <c r="H39" s="37">
        <v>167369568.25</v>
      </c>
      <c r="I39" s="38">
        <v>85274411</v>
      </c>
      <c r="J39" s="39">
        <v>155177570.28</v>
      </c>
      <c r="K39" s="40">
        <v>85334642</v>
      </c>
      <c r="L39" s="41">
        <v>154041377.22</v>
      </c>
      <c r="M39" s="40">
        <v>85334642</v>
      </c>
      <c r="N39" s="36"/>
    </row>
    <row r="40" spans="1:14" x14ac:dyDescent="0.3">
      <c r="A40" s="2"/>
      <c r="B40" s="10"/>
      <c r="C40" s="48">
        <v>707</v>
      </c>
      <c r="D40" s="49"/>
      <c r="E40" s="34" t="s">
        <v>11</v>
      </c>
      <c r="F40" s="14">
        <v>7</v>
      </c>
      <c r="G40" s="14">
        <v>2</v>
      </c>
      <c r="H40" s="37">
        <v>383485774.36000001</v>
      </c>
      <c r="I40" s="38">
        <v>320789812.60000002</v>
      </c>
      <c r="J40" s="39">
        <v>358490905.77999997</v>
      </c>
      <c r="K40" s="40">
        <v>313484393.69999999</v>
      </c>
      <c r="L40" s="41">
        <v>356525499.12</v>
      </c>
      <c r="M40" s="40">
        <v>312770123.98000002</v>
      </c>
      <c r="N40" s="36"/>
    </row>
    <row r="41" spans="1:14" x14ac:dyDescent="0.3">
      <c r="A41" s="2"/>
      <c r="B41" s="10"/>
      <c r="C41" s="48">
        <v>709</v>
      </c>
      <c r="D41" s="49"/>
      <c r="E41" s="34" t="s">
        <v>10</v>
      </c>
      <c r="F41" s="14">
        <v>7</v>
      </c>
      <c r="G41" s="14">
        <v>3</v>
      </c>
      <c r="H41" s="37">
        <v>92143013.090000004</v>
      </c>
      <c r="I41" s="38">
        <v>47175488.649999999</v>
      </c>
      <c r="J41" s="39">
        <v>39863699.090000004</v>
      </c>
      <c r="K41" s="40">
        <v>0</v>
      </c>
      <c r="L41" s="41">
        <v>39558462.600000001</v>
      </c>
      <c r="M41" s="40">
        <v>0</v>
      </c>
      <c r="N41" s="36"/>
    </row>
    <row r="42" spans="1:14" ht="37.5" x14ac:dyDescent="0.3">
      <c r="A42" s="2"/>
      <c r="B42" s="48">
        <v>800</v>
      </c>
      <c r="C42" s="48"/>
      <c r="D42" s="49"/>
      <c r="E42" s="34" t="s">
        <v>47</v>
      </c>
      <c r="F42" s="14">
        <v>7</v>
      </c>
      <c r="G42" s="14">
        <v>5</v>
      </c>
      <c r="H42" s="37">
        <v>152181.56</v>
      </c>
      <c r="I42" s="38">
        <v>0</v>
      </c>
      <c r="J42" s="39">
        <v>0</v>
      </c>
      <c r="K42" s="40">
        <v>0</v>
      </c>
      <c r="L42" s="41">
        <v>0</v>
      </c>
      <c r="M42" s="40">
        <v>0</v>
      </c>
      <c r="N42" s="36"/>
    </row>
    <row r="43" spans="1:14" x14ac:dyDescent="0.3">
      <c r="A43" s="2"/>
      <c r="B43" s="10"/>
      <c r="C43" s="48">
        <v>801</v>
      </c>
      <c r="D43" s="49"/>
      <c r="E43" s="34" t="s">
        <v>9</v>
      </c>
      <c r="F43" s="14">
        <v>7</v>
      </c>
      <c r="G43" s="14">
        <v>7</v>
      </c>
      <c r="H43" s="37">
        <v>33204071.050000001</v>
      </c>
      <c r="I43" s="38">
        <v>15493326</v>
      </c>
      <c r="J43" s="39">
        <v>14683470.17</v>
      </c>
      <c r="K43" s="40">
        <v>0</v>
      </c>
      <c r="L43" s="41">
        <v>14842252.449999999</v>
      </c>
      <c r="M43" s="40">
        <v>0</v>
      </c>
      <c r="N43" s="36"/>
    </row>
    <row r="44" spans="1:14" x14ac:dyDescent="0.3">
      <c r="A44" s="2"/>
      <c r="B44" s="10"/>
      <c r="C44" s="48">
        <v>804</v>
      </c>
      <c r="D44" s="49"/>
      <c r="E44" s="34" t="s">
        <v>8</v>
      </c>
      <c r="F44" s="14">
        <v>7</v>
      </c>
      <c r="G44" s="14">
        <v>9</v>
      </c>
      <c r="H44" s="37">
        <v>84930586.75</v>
      </c>
      <c r="I44" s="38">
        <v>42830361</v>
      </c>
      <c r="J44" s="39">
        <v>31727866.75</v>
      </c>
      <c r="K44" s="40">
        <v>0</v>
      </c>
      <c r="L44" s="41">
        <v>28500346.75</v>
      </c>
      <c r="M44" s="40">
        <v>0</v>
      </c>
      <c r="N44" s="36"/>
    </row>
    <row r="45" spans="1:14" x14ac:dyDescent="0.3">
      <c r="A45" s="2"/>
      <c r="B45" s="48">
        <v>1000</v>
      </c>
      <c r="C45" s="48"/>
      <c r="D45" s="49"/>
      <c r="E45" s="34" t="s">
        <v>48</v>
      </c>
      <c r="F45" s="14">
        <v>8</v>
      </c>
      <c r="G45" s="14">
        <v>0</v>
      </c>
      <c r="H45" s="37">
        <f>H46+H47</f>
        <v>182045717.81999999</v>
      </c>
      <c r="I45" s="37">
        <f t="shared" ref="I45:M45" si="4">I46+I47</f>
        <v>87196189.159999996</v>
      </c>
      <c r="J45" s="37">
        <f t="shared" si="4"/>
        <v>255765383.89000002</v>
      </c>
      <c r="K45" s="37">
        <f t="shared" si="4"/>
        <v>160546400</v>
      </c>
      <c r="L45" s="37">
        <f t="shared" si="4"/>
        <v>95082209.219999999</v>
      </c>
      <c r="M45" s="37">
        <f t="shared" si="4"/>
        <v>0</v>
      </c>
      <c r="N45" s="36"/>
    </row>
    <row r="46" spans="1:14" x14ac:dyDescent="0.3">
      <c r="A46" s="2"/>
      <c r="B46" s="10"/>
      <c r="C46" s="48">
        <v>1001</v>
      </c>
      <c r="D46" s="49"/>
      <c r="E46" s="34" t="s">
        <v>7</v>
      </c>
      <c r="F46" s="14">
        <v>8</v>
      </c>
      <c r="G46" s="14">
        <v>1</v>
      </c>
      <c r="H46" s="37">
        <v>149309672.75</v>
      </c>
      <c r="I46" s="38">
        <v>79199819.159999996</v>
      </c>
      <c r="J46" s="39">
        <v>227964450.74000001</v>
      </c>
      <c r="K46" s="40">
        <v>160546400</v>
      </c>
      <c r="L46" s="41">
        <v>66390476.640000001</v>
      </c>
      <c r="M46" s="40">
        <v>0</v>
      </c>
      <c r="N46" s="36"/>
    </row>
    <row r="47" spans="1:14" ht="37.5" x14ac:dyDescent="0.3">
      <c r="A47" s="2"/>
      <c r="B47" s="10"/>
      <c r="C47" s="48">
        <v>1003</v>
      </c>
      <c r="D47" s="49"/>
      <c r="E47" s="34" t="s">
        <v>6</v>
      </c>
      <c r="F47" s="14">
        <v>8</v>
      </c>
      <c r="G47" s="14">
        <v>4</v>
      </c>
      <c r="H47" s="37">
        <v>32736045.07</v>
      </c>
      <c r="I47" s="38">
        <v>7996370</v>
      </c>
      <c r="J47" s="39">
        <v>27800933.149999999</v>
      </c>
      <c r="K47" s="40">
        <v>0</v>
      </c>
      <c r="L47" s="41">
        <v>28691732.579999998</v>
      </c>
      <c r="M47" s="40">
        <v>0</v>
      </c>
      <c r="N47" s="36"/>
    </row>
    <row r="48" spans="1:14" x14ac:dyDescent="0.3">
      <c r="A48" s="2"/>
      <c r="B48" s="10"/>
      <c r="C48" s="48">
        <v>1004</v>
      </c>
      <c r="D48" s="49"/>
      <c r="E48" s="34" t="s">
        <v>49</v>
      </c>
      <c r="F48" s="14">
        <v>10</v>
      </c>
      <c r="G48" s="14">
        <v>0</v>
      </c>
      <c r="H48" s="37">
        <f>H49+H50+H51+H52</f>
        <v>31407119.699999999</v>
      </c>
      <c r="I48" s="37">
        <f t="shared" ref="I48:N48" si="5">I49+I50+I51+I52</f>
        <v>24451664</v>
      </c>
      <c r="J48" s="37">
        <f t="shared" si="5"/>
        <v>29184129</v>
      </c>
      <c r="K48" s="37">
        <f t="shared" si="5"/>
        <v>22490592</v>
      </c>
      <c r="L48" s="37">
        <f t="shared" si="5"/>
        <v>28834129</v>
      </c>
      <c r="M48" s="35">
        <f t="shared" si="5"/>
        <v>22490592</v>
      </c>
      <c r="N48" s="37">
        <f t="shared" si="5"/>
        <v>0</v>
      </c>
    </row>
    <row r="49" spans="1:14" x14ac:dyDescent="0.3">
      <c r="A49" s="2"/>
      <c r="B49" s="10"/>
      <c r="C49" s="48">
        <v>1006</v>
      </c>
      <c r="D49" s="49"/>
      <c r="E49" s="34" t="s">
        <v>5</v>
      </c>
      <c r="F49" s="14">
        <v>10</v>
      </c>
      <c r="G49" s="14">
        <v>1</v>
      </c>
      <c r="H49" s="37">
        <v>5481537</v>
      </c>
      <c r="I49" s="38">
        <v>0</v>
      </c>
      <c r="J49" s="39">
        <v>5481537</v>
      </c>
      <c r="K49" s="40">
        <v>0</v>
      </c>
      <c r="L49" s="41">
        <v>5481537</v>
      </c>
      <c r="M49" s="40">
        <v>0</v>
      </c>
      <c r="N49" s="36"/>
    </row>
    <row r="50" spans="1:14" x14ac:dyDescent="0.3">
      <c r="A50" s="2"/>
      <c r="B50" s="48">
        <v>1100</v>
      </c>
      <c r="C50" s="48"/>
      <c r="D50" s="49"/>
      <c r="E50" s="34" t="s">
        <v>4</v>
      </c>
      <c r="F50" s="14">
        <v>10</v>
      </c>
      <c r="G50" s="14">
        <v>3</v>
      </c>
      <c r="H50" s="37">
        <v>2142800</v>
      </c>
      <c r="I50" s="38">
        <v>910000</v>
      </c>
      <c r="J50" s="39">
        <v>1062000</v>
      </c>
      <c r="K50" s="40">
        <v>0</v>
      </c>
      <c r="L50" s="41">
        <v>862000</v>
      </c>
      <c r="M50" s="40">
        <v>0</v>
      </c>
      <c r="N50" s="36"/>
    </row>
    <row r="51" spans="1:14" x14ac:dyDescent="0.3">
      <c r="A51" s="2"/>
      <c r="B51" s="10"/>
      <c r="C51" s="48">
        <v>1102</v>
      </c>
      <c r="D51" s="49"/>
      <c r="E51" s="34" t="s">
        <v>3</v>
      </c>
      <c r="F51" s="14">
        <v>10</v>
      </c>
      <c r="G51" s="14">
        <v>4</v>
      </c>
      <c r="H51" s="37">
        <v>20840804.699999999</v>
      </c>
      <c r="I51" s="38">
        <v>20749686</v>
      </c>
      <c r="J51" s="39">
        <v>19698614</v>
      </c>
      <c r="K51" s="40">
        <v>19698614</v>
      </c>
      <c r="L51" s="41">
        <v>19698614</v>
      </c>
      <c r="M51" s="40">
        <v>19698614</v>
      </c>
      <c r="N51" s="36"/>
    </row>
    <row r="52" spans="1:14" ht="37.5" x14ac:dyDescent="0.3">
      <c r="A52" s="2"/>
      <c r="B52" s="10"/>
      <c r="C52" s="9"/>
      <c r="D52" s="10"/>
      <c r="E52" s="34" t="s">
        <v>2</v>
      </c>
      <c r="F52" s="14">
        <v>10</v>
      </c>
      <c r="G52" s="14">
        <v>6</v>
      </c>
      <c r="H52" s="37">
        <v>2941978</v>
      </c>
      <c r="I52" s="38">
        <v>2791978</v>
      </c>
      <c r="J52" s="39">
        <v>2941978</v>
      </c>
      <c r="K52" s="40">
        <v>2791978</v>
      </c>
      <c r="L52" s="41">
        <v>2791978</v>
      </c>
      <c r="M52" s="40">
        <v>2791978</v>
      </c>
      <c r="N52" s="36"/>
    </row>
    <row r="53" spans="1:14" x14ac:dyDescent="0.3">
      <c r="A53" s="2"/>
      <c r="B53" s="10"/>
      <c r="C53" s="9"/>
      <c r="D53" s="10"/>
      <c r="E53" s="34" t="s">
        <v>50</v>
      </c>
      <c r="F53" s="14">
        <v>11</v>
      </c>
      <c r="G53" s="14">
        <v>0</v>
      </c>
      <c r="H53" s="37">
        <f>H54</f>
        <v>1700000</v>
      </c>
      <c r="I53" s="38">
        <v>0</v>
      </c>
      <c r="J53" s="39">
        <f>J54</f>
        <v>685843.59</v>
      </c>
      <c r="K53" s="40">
        <v>0</v>
      </c>
      <c r="L53" s="41">
        <f>L54</f>
        <v>485843.59</v>
      </c>
      <c r="M53" s="40">
        <v>0</v>
      </c>
      <c r="N53" s="36"/>
    </row>
    <row r="54" spans="1:14" x14ac:dyDescent="0.3">
      <c r="A54" s="2"/>
      <c r="B54" s="48">
        <v>1400</v>
      </c>
      <c r="C54" s="48"/>
      <c r="D54" s="49"/>
      <c r="E54" s="34" t="s">
        <v>1</v>
      </c>
      <c r="F54" s="14">
        <v>11</v>
      </c>
      <c r="G54" s="14">
        <v>2</v>
      </c>
      <c r="H54" s="37">
        <v>1700000</v>
      </c>
      <c r="I54" s="38">
        <v>0</v>
      </c>
      <c r="J54" s="39">
        <v>685843.59</v>
      </c>
      <c r="K54" s="40">
        <v>0</v>
      </c>
      <c r="L54" s="41">
        <v>485843.59</v>
      </c>
      <c r="M54" s="40">
        <v>0</v>
      </c>
      <c r="N54" s="36"/>
    </row>
    <row r="55" spans="1:14" ht="56.25" x14ac:dyDescent="0.3">
      <c r="A55" s="2"/>
      <c r="B55" s="10"/>
      <c r="C55" s="48">
        <v>1401</v>
      </c>
      <c r="D55" s="49"/>
      <c r="E55" s="34" t="s">
        <v>51</v>
      </c>
      <c r="F55" s="14">
        <v>13</v>
      </c>
      <c r="G55" s="14">
        <v>0</v>
      </c>
      <c r="H55" s="37">
        <f>H56</f>
        <v>4000</v>
      </c>
      <c r="I55" s="38">
        <v>0</v>
      </c>
      <c r="J55" s="39">
        <v>0</v>
      </c>
      <c r="K55" s="40">
        <v>0</v>
      </c>
      <c r="L55" s="41">
        <v>0</v>
      </c>
      <c r="M55" s="40">
        <v>0</v>
      </c>
      <c r="N55" s="36"/>
    </row>
    <row r="56" spans="1:14" ht="37.5" x14ac:dyDescent="0.3">
      <c r="A56" s="2"/>
      <c r="B56" s="1"/>
      <c r="C56" s="1"/>
      <c r="D56" s="1"/>
      <c r="E56" s="34" t="s">
        <v>52</v>
      </c>
      <c r="F56" s="14">
        <v>13</v>
      </c>
      <c r="G56" s="14">
        <v>1</v>
      </c>
      <c r="H56" s="37">
        <v>4000</v>
      </c>
      <c r="I56" s="38">
        <v>0</v>
      </c>
      <c r="J56" s="39">
        <v>0</v>
      </c>
      <c r="K56" s="40">
        <v>0</v>
      </c>
      <c r="L56" s="41">
        <v>0</v>
      </c>
      <c r="M56" s="40">
        <v>0</v>
      </c>
      <c r="N56" s="18"/>
    </row>
    <row r="57" spans="1:14" ht="75" x14ac:dyDescent="0.3">
      <c r="E57" s="34" t="s">
        <v>53</v>
      </c>
      <c r="F57" s="14">
        <v>14</v>
      </c>
      <c r="G57" s="14">
        <v>0</v>
      </c>
      <c r="H57" s="37">
        <f>H58+H59+H60</f>
        <v>79568601.239999995</v>
      </c>
      <c r="I57" s="37">
        <f>I58+I59+I60</f>
        <v>68991237</v>
      </c>
      <c r="J57" s="37">
        <f t="shared" ref="J57:N57" si="6">J58+J59</f>
        <v>54609935</v>
      </c>
      <c r="K57" s="37">
        <f t="shared" si="6"/>
        <v>54609935</v>
      </c>
      <c r="L57" s="37">
        <f t="shared" si="6"/>
        <v>54609935</v>
      </c>
      <c r="M57" s="35">
        <f t="shared" si="6"/>
        <v>54609935</v>
      </c>
      <c r="N57" s="37">
        <f t="shared" si="6"/>
        <v>0</v>
      </c>
    </row>
    <row r="58" spans="1:14" ht="56.25" x14ac:dyDescent="0.3">
      <c r="E58" s="34" t="s">
        <v>54</v>
      </c>
      <c r="F58" s="14">
        <v>14</v>
      </c>
      <c r="G58" s="14">
        <v>1</v>
      </c>
      <c r="H58" s="37">
        <v>68262419</v>
      </c>
      <c r="I58" s="38">
        <v>68262419</v>
      </c>
      <c r="J58" s="39">
        <v>54609935</v>
      </c>
      <c r="K58" s="40">
        <v>54609935</v>
      </c>
      <c r="L58" s="41">
        <v>54609935</v>
      </c>
      <c r="M58" s="40">
        <v>54609935</v>
      </c>
    </row>
    <row r="59" spans="1:14" x14ac:dyDescent="0.3">
      <c r="E59" s="34" t="s">
        <v>55</v>
      </c>
      <c r="F59" s="14">
        <v>14</v>
      </c>
      <c r="G59" s="14">
        <v>2</v>
      </c>
      <c r="H59" s="37">
        <v>9759580.2400000002</v>
      </c>
      <c r="I59" s="38">
        <v>0</v>
      </c>
      <c r="J59" s="39">
        <v>0</v>
      </c>
      <c r="K59" s="40">
        <v>0</v>
      </c>
      <c r="L59" s="41">
        <v>0</v>
      </c>
      <c r="M59" s="40">
        <v>0</v>
      </c>
    </row>
    <row r="60" spans="1:14" x14ac:dyDescent="0.3">
      <c r="E60" s="34"/>
      <c r="F60" s="14">
        <v>14</v>
      </c>
      <c r="G60" s="14">
        <v>3</v>
      </c>
      <c r="H60" s="37">
        <v>1546602</v>
      </c>
      <c r="I60" s="38">
        <v>728818</v>
      </c>
      <c r="J60" s="39">
        <v>0</v>
      </c>
      <c r="K60" s="40">
        <v>0</v>
      </c>
      <c r="L60" s="41">
        <v>0</v>
      </c>
      <c r="M60" s="40">
        <v>0</v>
      </c>
    </row>
    <row r="61" spans="1:14" x14ac:dyDescent="0.3">
      <c r="E61" s="15" t="s">
        <v>0</v>
      </c>
      <c r="F61" s="42"/>
      <c r="G61" s="15"/>
      <c r="H61" s="38">
        <f>H14+H23+H25+H28+H34+H38+H45+H48+H53+H55+H57</f>
        <v>1170866803.29</v>
      </c>
      <c r="I61" s="38">
        <f t="shared" ref="I61:M61" si="7">I14+I23+I25+I28+I34+I38+I45+I48+I53+I55+I57</f>
        <v>721010020.25999999</v>
      </c>
      <c r="J61" s="38">
        <f t="shared" si="7"/>
        <v>1007962817.6899999</v>
      </c>
      <c r="K61" s="38">
        <f t="shared" si="7"/>
        <v>640845421.05999994</v>
      </c>
      <c r="L61" s="38">
        <f t="shared" si="7"/>
        <v>838907009.16000021</v>
      </c>
      <c r="M61" s="38">
        <f t="shared" si="7"/>
        <v>476062753.50999999</v>
      </c>
    </row>
  </sheetData>
  <mergeCells count="56">
    <mergeCell ref="L11:L12"/>
    <mergeCell ref="K11:K12"/>
    <mergeCell ref="M11:M12"/>
    <mergeCell ref="C29:D29"/>
    <mergeCell ref="C30:D30"/>
    <mergeCell ref="B22:D22"/>
    <mergeCell ref="B24:D24"/>
    <mergeCell ref="B27:D27"/>
    <mergeCell ref="C15:D15"/>
    <mergeCell ref="C16:D16"/>
    <mergeCell ref="C17:D17"/>
    <mergeCell ref="C18:D18"/>
    <mergeCell ref="C19:D19"/>
    <mergeCell ref="C20:D20"/>
    <mergeCell ref="C31:D31"/>
    <mergeCell ref="C32:D32"/>
    <mergeCell ref="A6:M6"/>
    <mergeCell ref="E8:I8"/>
    <mergeCell ref="E9:E12"/>
    <mergeCell ref="F9:G11"/>
    <mergeCell ref="H10:I10"/>
    <mergeCell ref="H11:H12"/>
    <mergeCell ref="I11:I12"/>
    <mergeCell ref="A7:M7"/>
    <mergeCell ref="J10:K10"/>
    <mergeCell ref="L10:M10"/>
    <mergeCell ref="H9:M9"/>
    <mergeCell ref="J11:J12"/>
    <mergeCell ref="B14:D14"/>
    <mergeCell ref="C21:D21"/>
    <mergeCell ref="C34:D34"/>
    <mergeCell ref="C55:D55"/>
    <mergeCell ref="C44:D44"/>
    <mergeCell ref="C46:D46"/>
    <mergeCell ref="C47:D47"/>
    <mergeCell ref="C48:D48"/>
    <mergeCell ref="C49:D49"/>
    <mergeCell ref="C51:D51"/>
    <mergeCell ref="B45:D45"/>
    <mergeCell ref="B50:D50"/>
    <mergeCell ref="B54:D54"/>
    <mergeCell ref="C35:D35"/>
    <mergeCell ref="J2:M2"/>
    <mergeCell ref="C43:D43"/>
    <mergeCell ref="B42:D42"/>
    <mergeCell ref="C37:D37"/>
    <mergeCell ref="C38:D38"/>
    <mergeCell ref="C39:D39"/>
    <mergeCell ref="C40:D40"/>
    <mergeCell ref="C41:D41"/>
    <mergeCell ref="B33:D33"/>
    <mergeCell ref="B36:D36"/>
    <mergeCell ref="C23:D23"/>
    <mergeCell ref="C25:D25"/>
    <mergeCell ref="C26:D26"/>
    <mergeCell ref="C28:D28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2020-07-24T07:01:28Z</cp:lastPrinted>
  <dcterms:created xsi:type="dcterms:W3CDTF">2017-11-03T09:37:39Z</dcterms:created>
  <dcterms:modified xsi:type="dcterms:W3CDTF">2020-07-31T11:52:22Z</dcterms:modified>
</cp:coreProperties>
</file>