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/>
  </bookViews>
  <sheets>
    <sheet name="Приложение №11 " sheetId="2" r:id="rId1"/>
    <sheet name="Таблица 9" sheetId="10" r:id="rId2"/>
    <sheet name="Таблица 7" sheetId="8" r:id="rId3"/>
    <sheet name="Таблица 6" sheetId="7" r:id="rId4"/>
    <sheet name="Таблица 5" sheetId="6" r:id="rId5"/>
    <sheet name="Таблица 2" sheetId="3" r:id="rId6"/>
    <sheet name="Таблица 8" sheetId="9" r:id="rId7"/>
    <sheet name="Таблица 4" sheetId="5" r:id="rId8"/>
    <sheet name="Таблица 3" sheetId="4" r:id="rId9"/>
  </sheets>
  <definedNames>
    <definedName name="_xlnm.Print_Area" localSheetId="0">'Приложение №11 '!$B$1:$M$29</definedName>
  </definedNames>
  <calcPr calcId="124519"/>
</workbook>
</file>

<file path=xl/calcChain.xml><?xml version="1.0" encoding="utf-8"?>
<calcChain xmlns="http://schemas.openxmlformats.org/spreadsheetml/2006/main">
  <c r="H50" i="9"/>
  <c r="D6" i="10"/>
  <c r="C6"/>
  <c r="D35" i="5"/>
  <c r="C16" i="4"/>
  <c r="C18" i="5"/>
  <c r="D44" i="4"/>
  <c r="C36"/>
  <c r="C39"/>
  <c r="D50" i="9"/>
  <c r="C49"/>
  <c r="C6" i="7"/>
  <c r="D16" i="6" l="1"/>
  <c r="C15"/>
  <c r="C48" i="9" l="1"/>
  <c r="C47"/>
  <c r="C44"/>
  <c r="C41"/>
  <c r="C39"/>
  <c r="C36"/>
  <c r="C37"/>
  <c r="C38"/>
  <c r="C40"/>
  <c r="C42"/>
  <c r="C43"/>
  <c r="C45"/>
  <c r="C46"/>
  <c r="C35"/>
  <c r="C12" i="5"/>
  <c r="C13"/>
  <c r="C14"/>
  <c r="C15"/>
  <c r="C16"/>
  <c r="C17"/>
  <c r="C19"/>
  <c r="C20"/>
  <c r="C22"/>
  <c r="C23"/>
  <c r="C24"/>
  <c r="C25"/>
  <c r="C26"/>
  <c r="C27"/>
  <c r="C28"/>
  <c r="C29"/>
  <c r="C30"/>
  <c r="C31"/>
  <c r="C32"/>
  <c r="C33"/>
  <c r="C34"/>
  <c r="C11"/>
  <c r="C9" i="6" l="1"/>
  <c r="G50" i="9"/>
  <c r="F50"/>
  <c r="C13" i="6"/>
  <c r="C35" i="5"/>
  <c r="C14" i="4"/>
  <c r="C15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40"/>
  <c r="C41"/>
  <c r="C42"/>
  <c r="C43"/>
  <c r="C12"/>
  <c r="C13"/>
  <c r="C11"/>
  <c r="C44"/>
  <c r="D21" i="7"/>
  <c r="C20"/>
  <c r="C21" s="1"/>
  <c r="C12" i="9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50"/>
  <c r="C10"/>
  <c r="C9"/>
  <c r="C8"/>
  <c r="C7"/>
  <c r="C6"/>
  <c r="C5"/>
  <c r="C6" i="6"/>
  <c r="D11" i="8"/>
  <c r="C11"/>
  <c r="C50" i="9" l="1"/>
  <c r="C8" i="6"/>
  <c r="C10"/>
  <c r="C11"/>
  <c r="C12"/>
  <c r="C14"/>
  <c r="C5"/>
  <c r="E16" l="1"/>
  <c r="C16"/>
  <c r="E35" i="5" l="1"/>
  <c r="C10"/>
  <c r="C9"/>
  <c r="C8"/>
  <c r="C7"/>
  <c r="C6"/>
  <c r="C5"/>
  <c r="E44" i="4" l="1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7"/>
  <c r="F27"/>
  <c r="E27"/>
  <c r="C27" l="1"/>
  <c r="J29" i="2"/>
  <c r="M29" l="1"/>
  <c r="L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I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E28"/>
  <c r="F29"/>
  <c r="H29" l="1"/>
  <c r="K29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G29"/>
  <c r="E29" l="1"/>
</calcChain>
</file>

<file path=xl/sharedStrings.xml><?xml version="1.0" encoding="utf-8"?>
<sst xmlns="http://schemas.openxmlformats.org/spreadsheetml/2006/main" count="411" uniqueCount="61">
  <si>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</si>
  <si>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</si>
  <si>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</si>
  <si>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</si>
  <si>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</si>
  <si>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</si>
  <si>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</si>
  <si>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</si>
  <si>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</si>
  <si>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</si>
  <si>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</si>
  <si>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</si>
  <si>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</si>
  <si>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</si>
  <si>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</si>
  <si>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</si>
  <si>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</si>
  <si>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</si>
  <si>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</si>
  <si>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</si>
  <si>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</si>
  <si>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</si>
  <si>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</si>
  <si>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</si>
  <si>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</si>
  <si>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</si>
  <si>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</si>
  <si>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</si>
  <si>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</si>
  <si>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</si>
  <si>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</si>
  <si>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</si>
  <si>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</si>
  <si>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</si>
  <si>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</si>
  <si>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</si>
  <si>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</si>
  <si>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</si>
  <si>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</si>
  <si>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</si>
  <si>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</si>
  <si>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</si>
  <si>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</si>
  <si>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</si>
  <si>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</si>
  <si>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</si>
  <si>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</si>
  <si>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</si>
  <si>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</si>
  <si>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</si>
  <si>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</si>
  <si>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</si>
  <si>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</si>
  <si>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</si>
  <si>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</si>
  <si>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</si>
  <si>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Тарское Городское поселение</t>
  </si>
  <si>
    <t>на проведение государственной экспертизы проектной документации и инженерных изысканий</t>
  </si>
  <si>
    <t>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</si>
  <si>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Таблица 9</t>
  </si>
  <si>
    <r>
      <t>на финансовое обеспечение затрат, связанных с погашением задолженности перед поставщиками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топливно-энергетических ресурсов организациям коммунального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комплекса, осуществляющим регулируемый вид деятельности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в сфере теплоснабжения</t>
    </r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</si>
</sst>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8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13" fillId="0" borderId="0" xfId="0" applyFo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/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tabSelected="1" view="pageBreakPreview" topLeftCell="B1" zoomScale="60" workbookViewId="0">
      <selection activeCell="B1" sqref="A1:XFD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28</v>
      </c>
    </row>
    <row r="3" spans="1:15" s="20" customFormat="1" ht="41.25" customHeight="1">
      <c r="A3" s="18"/>
      <c r="B3" s="19"/>
      <c r="C3" s="19"/>
      <c r="D3" s="19"/>
      <c r="E3" s="19"/>
      <c r="F3" s="19"/>
      <c r="G3" s="19"/>
      <c r="H3" s="19"/>
      <c r="I3" s="19"/>
      <c r="J3" s="77" t="s">
        <v>30</v>
      </c>
      <c r="K3" s="78"/>
      <c r="L3" s="78"/>
      <c r="M3" s="78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6" spans="1:15" ht="81" customHeight="1">
      <c r="A6" s="3"/>
      <c r="B6" s="75" t="s">
        <v>32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4"/>
      <c r="O6" s="4"/>
    </row>
    <row r="7" spans="1:15" s="8" customFormat="1" ht="18.75" customHeight="1">
      <c r="A7" s="5"/>
      <c r="B7" s="74" t="s">
        <v>23</v>
      </c>
      <c r="C7" s="74" t="s">
        <v>22</v>
      </c>
      <c r="D7" s="6"/>
      <c r="E7" s="74" t="s">
        <v>27</v>
      </c>
      <c r="F7" s="74" t="s">
        <v>26</v>
      </c>
      <c r="G7" s="74"/>
      <c r="H7" s="74" t="s">
        <v>29</v>
      </c>
      <c r="I7" s="74" t="s">
        <v>26</v>
      </c>
      <c r="J7" s="74"/>
      <c r="K7" s="74" t="s">
        <v>33</v>
      </c>
      <c r="L7" s="74" t="s">
        <v>26</v>
      </c>
      <c r="M7" s="74"/>
      <c r="N7" s="7"/>
      <c r="O7" s="7"/>
    </row>
    <row r="8" spans="1:15" s="8" customFormat="1" ht="409.5">
      <c r="A8" s="5"/>
      <c r="B8" s="74"/>
      <c r="C8" s="74"/>
      <c r="D8" s="6"/>
      <c r="E8" s="74"/>
      <c r="F8" s="22" t="s">
        <v>24</v>
      </c>
      <c r="G8" s="22" t="s">
        <v>25</v>
      </c>
      <c r="H8" s="74"/>
      <c r="I8" s="22" t="s">
        <v>24</v>
      </c>
      <c r="J8" s="22" t="s">
        <v>25</v>
      </c>
      <c r="K8" s="74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494485</v>
      </c>
      <c r="F9" s="23">
        <v>421815</v>
      </c>
      <c r="G9" s="15">
        <v>72670</v>
      </c>
      <c r="H9" s="16">
        <f>I9+J9</f>
        <v>494485</v>
      </c>
      <c r="I9" s="23">
        <v>421815</v>
      </c>
      <c r="J9" s="15">
        <v>72670</v>
      </c>
      <c r="K9" s="16">
        <f>L9+M9</f>
        <v>0</v>
      </c>
      <c r="L9" s="23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8" si="0">F10+G10</f>
        <v>39816.400000000001</v>
      </c>
      <c r="F10" s="23">
        <v>0</v>
      </c>
      <c r="G10" s="15">
        <v>39816.400000000001</v>
      </c>
      <c r="H10" s="16">
        <f t="shared" ref="H10:H28" si="1">I10+J10</f>
        <v>39816.400000000001</v>
      </c>
      <c r="I10" s="23">
        <v>0</v>
      </c>
      <c r="J10" s="15">
        <v>39816.400000000001</v>
      </c>
      <c r="K10" s="16">
        <f t="shared" ref="K10:K28" si="2">L10+M10</f>
        <v>0</v>
      </c>
      <c r="L10" s="23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108744.2</v>
      </c>
      <c r="F11" s="23">
        <v>78527</v>
      </c>
      <c r="G11" s="15">
        <v>30217.200000000001</v>
      </c>
      <c r="H11" s="16">
        <f t="shared" si="1"/>
        <v>108744.2</v>
      </c>
      <c r="I11" s="23">
        <v>78527</v>
      </c>
      <c r="J11" s="15">
        <v>30217.200000000001</v>
      </c>
      <c r="K11" s="16">
        <f t="shared" si="2"/>
        <v>0</v>
      </c>
      <c r="L11" s="23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104493.2</v>
      </c>
      <c r="F12" s="23">
        <v>78332</v>
      </c>
      <c r="G12" s="15">
        <v>26161.200000000001</v>
      </c>
      <c r="H12" s="16">
        <f t="shared" si="1"/>
        <v>104493.2</v>
      </c>
      <c r="I12" s="23">
        <v>78332</v>
      </c>
      <c r="J12" s="15">
        <v>26161.200000000001</v>
      </c>
      <c r="K12" s="16">
        <f t="shared" si="2"/>
        <v>0</v>
      </c>
      <c r="L12" s="23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51714.6</v>
      </c>
      <c r="F13" s="23">
        <v>30353</v>
      </c>
      <c r="G13" s="15">
        <v>21361.599999999999</v>
      </c>
      <c r="H13" s="16">
        <f t="shared" si="1"/>
        <v>51714.6</v>
      </c>
      <c r="I13" s="23">
        <v>30353</v>
      </c>
      <c r="J13" s="15">
        <v>21361.599999999999</v>
      </c>
      <c r="K13" s="16">
        <f t="shared" si="2"/>
        <v>0</v>
      </c>
      <c r="L13" s="23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160141.79999999999</v>
      </c>
      <c r="F14" s="23">
        <v>15275</v>
      </c>
      <c r="G14" s="15">
        <v>144866.79999999999</v>
      </c>
      <c r="H14" s="16">
        <f t="shared" si="1"/>
        <v>160141.79999999999</v>
      </c>
      <c r="I14" s="23">
        <v>15275</v>
      </c>
      <c r="J14" s="15">
        <v>144866.79999999999</v>
      </c>
      <c r="K14" s="16">
        <f t="shared" si="2"/>
        <v>0</v>
      </c>
      <c r="L14" s="23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50413</v>
      </c>
      <c r="F15" s="23">
        <v>21345</v>
      </c>
      <c r="G15" s="15">
        <v>29068</v>
      </c>
      <c r="H15" s="16">
        <f t="shared" si="1"/>
        <v>50413</v>
      </c>
      <c r="I15" s="23">
        <v>21345</v>
      </c>
      <c r="J15" s="15">
        <v>29068</v>
      </c>
      <c r="K15" s="16">
        <f t="shared" si="2"/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14</v>
      </c>
      <c r="D16" s="13">
        <v>540</v>
      </c>
      <c r="E16" s="16">
        <f t="shared" si="0"/>
        <v>754761.2</v>
      </c>
      <c r="F16" s="23">
        <v>0</v>
      </c>
      <c r="G16" s="15">
        <v>754761.2</v>
      </c>
      <c r="H16" s="16">
        <f t="shared" si="1"/>
        <v>93761.2</v>
      </c>
      <c r="I16" s="23">
        <v>0</v>
      </c>
      <c r="J16" s="15">
        <v>93761.2</v>
      </c>
      <c r="K16" s="16">
        <f t="shared" si="2"/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13</v>
      </c>
      <c r="D17" s="13">
        <v>512</v>
      </c>
      <c r="E17" s="16">
        <f t="shared" si="0"/>
        <v>28932.799999999999</v>
      </c>
      <c r="F17" s="23">
        <v>0</v>
      </c>
      <c r="G17" s="15">
        <v>28932.799999999999</v>
      </c>
      <c r="H17" s="16">
        <f t="shared" si="1"/>
        <v>28932.799999999999</v>
      </c>
      <c r="I17" s="23">
        <v>0</v>
      </c>
      <c r="J17" s="15">
        <v>28932.799999999999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12</v>
      </c>
      <c r="D18" s="13">
        <v>540</v>
      </c>
      <c r="E18" s="16">
        <f t="shared" si="0"/>
        <v>104581.8</v>
      </c>
      <c r="F18" s="23">
        <v>58749</v>
      </c>
      <c r="G18" s="15">
        <v>45832.800000000003</v>
      </c>
      <c r="H18" s="16">
        <f t="shared" si="1"/>
        <v>104581.8</v>
      </c>
      <c r="I18" s="23">
        <v>58749</v>
      </c>
      <c r="J18" s="15">
        <v>45832.800000000003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11</v>
      </c>
      <c r="D19" s="13">
        <v>540</v>
      </c>
      <c r="E19" s="16">
        <f t="shared" si="0"/>
        <v>101130.2</v>
      </c>
      <c r="F19" s="23">
        <v>30353</v>
      </c>
      <c r="G19" s="15">
        <v>70777.2</v>
      </c>
      <c r="H19" s="16">
        <f t="shared" si="1"/>
        <v>101130.2</v>
      </c>
      <c r="I19" s="23">
        <v>30353</v>
      </c>
      <c r="J19" s="15">
        <v>70777.2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10</v>
      </c>
      <c r="D20" s="13">
        <v>540</v>
      </c>
      <c r="E20" s="16">
        <f t="shared" si="0"/>
        <v>240839.8</v>
      </c>
      <c r="F20" s="23">
        <v>142955</v>
      </c>
      <c r="G20" s="15">
        <v>97884.800000000003</v>
      </c>
      <c r="H20" s="16">
        <f t="shared" si="1"/>
        <v>240839.8</v>
      </c>
      <c r="I20" s="23">
        <v>142955</v>
      </c>
      <c r="J20" s="15">
        <v>97884.800000000003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9</v>
      </c>
      <c r="D21" s="13">
        <v>540</v>
      </c>
      <c r="E21" s="16">
        <f t="shared" si="0"/>
        <v>33111.599999999999</v>
      </c>
      <c r="F21" s="23">
        <v>11750</v>
      </c>
      <c r="G21" s="15">
        <v>21361.599999999999</v>
      </c>
      <c r="H21" s="16">
        <f t="shared" si="1"/>
        <v>33111.599999999999</v>
      </c>
      <c r="I21" s="23">
        <v>11750</v>
      </c>
      <c r="J21" s="15">
        <v>21361.599999999999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8</v>
      </c>
      <c r="D22" s="13">
        <v>540</v>
      </c>
      <c r="E22" s="16">
        <f t="shared" si="0"/>
        <v>318162</v>
      </c>
      <c r="F22" s="23">
        <v>285714</v>
      </c>
      <c r="G22" s="15">
        <v>32448</v>
      </c>
      <c r="H22" s="16">
        <f t="shared" si="1"/>
        <v>318162</v>
      </c>
      <c r="I22" s="23">
        <v>285714</v>
      </c>
      <c r="J22" s="15">
        <v>32448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7</v>
      </c>
      <c r="D23" s="13">
        <v>540</v>
      </c>
      <c r="E23" s="16">
        <f t="shared" si="0"/>
        <v>233925</v>
      </c>
      <c r="F23" s="23">
        <v>135905</v>
      </c>
      <c r="G23" s="15">
        <v>98020</v>
      </c>
      <c r="H23" s="16">
        <f t="shared" si="1"/>
        <v>233925</v>
      </c>
      <c r="I23" s="23">
        <v>135905</v>
      </c>
      <c r="J23" s="15">
        <v>98020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6</v>
      </c>
      <c r="D24" s="13">
        <v>540</v>
      </c>
      <c r="E24" s="16">
        <f t="shared" si="0"/>
        <v>710103.26</v>
      </c>
      <c r="F24" s="23">
        <v>648857.66</v>
      </c>
      <c r="G24" s="15">
        <v>61245.599999999999</v>
      </c>
      <c r="H24" s="16">
        <f t="shared" si="1"/>
        <v>602712.6</v>
      </c>
      <c r="I24" s="23">
        <v>541467</v>
      </c>
      <c r="J24" s="15">
        <v>61245.599999999999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5</v>
      </c>
      <c r="D25" s="13">
        <v>512</v>
      </c>
      <c r="E25" s="16">
        <f t="shared" si="0"/>
        <v>11559.6</v>
      </c>
      <c r="F25" s="23">
        <v>0</v>
      </c>
      <c r="G25" s="15">
        <v>11559.6</v>
      </c>
      <c r="H25" s="16">
        <f t="shared" si="1"/>
        <v>11559.6</v>
      </c>
      <c r="I25" s="23">
        <v>0</v>
      </c>
      <c r="J25" s="15">
        <v>11559.6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4</v>
      </c>
      <c r="D26" s="13">
        <v>540</v>
      </c>
      <c r="E26" s="16">
        <f t="shared" si="0"/>
        <v>103797</v>
      </c>
      <c r="F26" s="23">
        <v>90277</v>
      </c>
      <c r="G26" s="15">
        <v>13520</v>
      </c>
      <c r="H26" s="16">
        <f t="shared" si="1"/>
        <v>103797</v>
      </c>
      <c r="I26" s="23">
        <v>90277</v>
      </c>
      <c r="J26" s="15">
        <v>13520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3</v>
      </c>
      <c r="D27" s="13">
        <v>540</v>
      </c>
      <c r="E27" s="16">
        <f t="shared" si="0"/>
        <v>50916</v>
      </c>
      <c r="F27" s="23">
        <v>50916</v>
      </c>
      <c r="G27" s="15"/>
      <c r="H27" s="16">
        <f t="shared" si="1"/>
        <v>50916</v>
      </c>
      <c r="I27" s="23">
        <v>50916</v>
      </c>
      <c r="J27" s="15">
        <v>0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20</v>
      </c>
      <c r="C28" s="10" t="s">
        <v>2</v>
      </c>
      <c r="D28" s="13">
        <v>540</v>
      </c>
      <c r="E28" s="16">
        <f t="shared" si="0"/>
        <v>60685</v>
      </c>
      <c r="F28" s="23">
        <v>6267</v>
      </c>
      <c r="G28" s="15">
        <v>54418</v>
      </c>
      <c r="H28" s="16">
        <f t="shared" si="1"/>
        <v>60685</v>
      </c>
      <c r="I28" s="23">
        <v>6267</v>
      </c>
      <c r="J28" s="15">
        <v>54418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>
      <c r="A29" s="11"/>
      <c r="B29" s="76" t="s">
        <v>1</v>
      </c>
      <c r="C29" s="76"/>
      <c r="D29" s="14">
        <v>540</v>
      </c>
      <c r="E29" s="17">
        <f t="shared" ref="E29:F29" si="3">SUM(E9:E28)</f>
        <v>3762313.4600000004</v>
      </c>
      <c r="F29" s="17">
        <f t="shared" si="3"/>
        <v>2107390.66</v>
      </c>
      <c r="G29" s="17">
        <f>SUM(G9:G28)</f>
        <v>1654922.8000000003</v>
      </c>
      <c r="H29" s="17">
        <f t="shared" ref="H29:I29" si="4">SUM(H9:H28)</f>
        <v>2993922.8000000003</v>
      </c>
      <c r="I29" s="17">
        <f t="shared" si="4"/>
        <v>2000000</v>
      </c>
      <c r="J29" s="17">
        <f>SUM(J9:J28)</f>
        <v>993922.79999999993</v>
      </c>
      <c r="K29" s="17">
        <f t="shared" ref="K29:L29" si="5">SUM(K9:K28)</f>
        <v>0</v>
      </c>
      <c r="L29" s="17">
        <f t="shared" si="5"/>
        <v>0</v>
      </c>
      <c r="M29" s="17">
        <f>SUM(M9:M28)</f>
        <v>0</v>
      </c>
      <c r="N29" s="24" t="s">
        <v>0</v>
      </c>
      <c r="O29" s="7" t="s">
        <v>0</v>
      </c>
    </row>
    <row r="30" spans="1:15" ht="12.75" customHeight="1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1">
    <mergeCell ref="J3:M3"/>
    <mergeCell ref="L7:M7"/>
    <mergeCell ref="B6:M6"/>
    <mergeCell ref="K7:K8"/>
    <mergeCell ref="B29:C29"/>
    <mergeCell ref="B7:B8"/>
    <mergeCell ref="C7:C8"/>
    <mergeCell ref="E7:E8"/>
    <mergeCell ref="F7:G7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"/>
  <sheetViews>
    <sheetView workbookViewId="0">
      <selection activeCell="C11" sqref="C11"/>
    </sheetView>
  </sheetViews>
  <sheetFormatPr defaultRowHeight="15"/>
  <cols>
    <col min="1" max="1" width="6.42578125" customWidth="1"/>
    <col min="2" max="2" width="24.140625" customWidth="1"/>
    <col min="3" max="3" width="20.28515625" customWidth="1"/>
    <col min="4" max="4" width="26.7109375" customWidth="1"/>
    <col min="5" max="5" width="14.28515625" customWidth="1"/>
    <col min="6" max="6" width="27.5703125" customWidth="1"/>
    <col min="7" max="7" width="14" customWidth="1"/>
    <col min="8" max="8" width="27.28515625" customWidth="1"/>
  </cols>
  <sheetData>
    <row r="1" spans="1:8" ht="76.5" customHeight="1">
      <c r="A1" s="75" t="s">
        <v>32</v>
      </c>
      <c r="B1" s="75"/>
      <c r="C1" s="75"/>
      <c r="D1" s="75"/>
      <c r="E1" s="75"/>
      <c r="F1" s="75"/>
      <c r="G1" s="75"/>
      <c r="H1" s="75"/>
    </row>
    <row r="2" spans="1:8" ht="18.75">
      <c r="A2" s="70"/>
      <c r="B2" s="70"/>
      <c r="C2" s="70"/>
      <c r="D2" s="70"/>
      <c r="E2" s="70"/>
      <c r="F2" s="70"/>
      <c r="G2" s="70"/>
      <c r="H2" s="72" t="s">
        <v>59</v>
      </c>
    </row>
    <row r="3" spans="1:8" ht="24" customHeight="1">
      <c r="A3" s="74" t="s">
        <v>23</v>
      </c>
      <c r="B3" s="74" t="s">
        <v>22</v>
      </c>
      <c r="C3" s="74" t="s">
        <v>27</v>
      </c>
      <c r="D3" s="71" t="s">
        <v>26</v>
      </c>
      <c r="E3" s="74" t="s">
        <v>29</v>
      </c>
      <c r="F3" s="71" t="s">
        <v>26</v>
      </c>
      <c r="G3" s="74" t="s">
        <v>33</v>
      </c>
      <c r="H3" s="73" t="s">
        <v>26</v>
      </c>
    </row>
    <row r="4" spans="1:8" ht="315.75" customHeight="1">
      <c r="A4" s="74"/>
      <c r="B4" s="74"/>
      <c r="C4" s="74"/>
      <c r="D4" s="58" t="s">
        <v>60</v>
      </c>
      <c r="E4" s="74"/>
      <c r="F4" s="58" t="s">
        <v>60</v>
      </c>
      <c r="G4" s="74"/>
      <c r="H4" s="62" t="s">
        <v>60</v>
      </c>
    </row>
    <row r="5" spans="1:8" ht="37.5">
      <c r="A5" s="12">
        <v>1</v>
      </c>
      <c r="B5" s="10" t="s">
        <v>37</v>
      </c>
      <c r="C5" s="16">
        <v>35614000</v>
      </c>
      <c r="D5" s="16">
        <v>35614000</v>
      </c>
      <c r="E5" s="15">
        <v>0</v>
      </c>
      <c r="F5" s="16">
        <v>0</v>
      </c>
      <c r="G5" s="15">
        <v>0</v>
      </c>
      <c r="H5" s="15">
        <v>0</v>
      </c>
    </row>
    <row r="6" spans="1:8" ht="18.75">
      <c r="A6" s="79" t="s">
        <v>1</v>
      </c>
      <c r="B6" s="79"/>
      <c r="C6" s="28">
        <f>SUM(C5:C5)</f>
        <v>35614000</v>
      </c>
      <c r="D6" s="28">
        <f>SUM(D5:D5)</f>
        <v>35614000</v>
      </c>
      <c r="E6" s="29">
        <v>0</v>
      </c>
      <c r="F6" s="28">
        <v>0</v>
      </c>
      <c r="G6" s="29">
        <v>0</v>
      </c>
      <c r="H6" s="29">
        <v>0</v>
      </c>
    </row>
  </sheetData>
  <mergeCells count="7">
    <mergeCell ref="A6:B6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workbookViewId="0">
      <selection sqref="A1:XFD1048576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4.28515625" customWidth="1"/>
    <col min="6" max="6" width="18.28515625" customWidth="1"/>
    <col min="7" max="7" width="14" customWidth="1"/>
    <col min="8" max="8" width="20" customWidth="1"/>
  </cols>
  <sheetData>
    <row r="1" spans="1:8" ht="76.5" customHeight="1">
      <c r="A1" s="75" t="s">
        <v>32</v>
      </c>
      <c r="B1" s="75"/>
      <c r="C1" s="75"/>
      <c r="D1" s="75"/>
      <c r="E1" s="75"/>
      <c r="F1" s="75"/>
      <c r="G1" s="75"/>
      <c r="H1" s="75"/>
    </row>
    <row r="2" spans="1:8" ht="18.75">
      <c r="A2" s="48"/>
      <c r="B2" s="48"/>
      <c r="C2" s="48"/>
      <c r="D2" s="48"/>
      <c r="E2" s="48"/>
      <c r="F2" s="48"/>
      <c r="G2" s="48"/>
      <c r="H2" s="49" t="s">
        <v>52</v>
      </c>
    </row>
    <row r="3" spans="1:8" ht="24" customHeight="1">
      <c r="A3" s="74" t="s">
        <v>23</v>
      </c>
      <c r="B3" s="74" t="s">
        <v>22</v>
      </c>
      <c r="C3" s="74" t="s">
        <v>27</v>
      </c>
      <c r="D3" s="65" t="s">
        <v>26</v>
      </c>
      <c r="E3" s="74" t="s">
        <v>29</v>
      </c>
      <c r="F3" s="65" t="s">
        <v>26</v>
      </c>
      <c r="G3" s="74" t="s">
        <v>33</v>
      </c>
      <c r="H3" s="65" t="s">
        <v>26</v>
      </c>
    </row>
    <row r="4" spans="1:8" ht="229.5" customHeight="1">
      <c r="A4" s="74"/>
      <c r="B4" s="74"/>
      <c r="C4" s="74"/>
      <c r="D4" s="26" t="s">
        <v>41</v>
      </c>
      <c r="E4" s="74"/>
      <c r="F4" s="26" t="s">
        <v>41</v>
      </c>
      <c r="G4" s="74"/>
      <c r="H4" s="26" t="s">
        <v>41</v>
      </c>
    </row>
    <row r="5" spans="1:8" ht="37.5">
      <c r="A5" s="12">
        <v>1</v>
      </c>
      <c r="B5" s="10" t="s">
        <v>16</v>
      </c>
      <c r="C5" s="16">
        <v>5000</v>
      </c>
      <c r="D5" s="16">
        <v>5000</v>
      </c>
      <c r="E5" s="15">
        <v>0</v>
      </c>
      <c r="F5" s="16">
        <v>0</v>
      </c>
      <c r="G5" s="15">
        <v>0</v>
      </c>
      <c r="H5" s="15">
        <v>0</v>
      </c>
    </row>
    <row r="6" spans="1:8" ht="37.5">
      <c r="A6" s="12">
        <v>2</v>
      </c>
      <c r="B6" s="10" t="s">
        <v>14</v>
      </c>
      <c r="C6" s="16">
        <v>25000</v>
      </c>
      <c r="D6" s="16">
        <v>25000</v>
      </c>
      <c r="E6" s="15">
        <v>0</v>
      </c>
      <c r="F6" s="16">
        <v>0</v>
      </c>
      <c r="G6" s="15">
        <v>0</v>
      </c>
      <c r="H6" s="15">
        <v>0</v>
      </c>
    </row>
    <row r="7" spans="1:8" ht="37.5">
      <c r="A7" s="12">
        <v>3</v>
      </c>
      <c r="B7" s="10" t="s">
        <v>10</v>
      </c>
      <c r="C7" s="16">
        <v>10000</v>
      </c>
      <c r="D7" s="16">
        <v>10000</v>
      </c>
      <c r="E7" s="15">
        <v>0</v>
      </c>
      <c r="F7" s="16">
        <v>0</v>
      </c>
      <c r="G7" s="15">
        <v>0</v>
      </c>
      <c r="H7" s="15">
        <v>0</v>
      </c>
    </row>
    <row r="8" spans="1:8" ht="37.5">
      <c r="A8" s="12">
        <v>4</v>
      </c>
      <c r="B8" s="10" t="s">
        <v>9</v>
      </c>
      <c r="C8" s="16">
        <v>5000</v>
      </c>
      <c r="D8" s="16">
        <v>5000</v>
      </c>
      <c r="E8" s="15">
        <v>0</v>
      </c>
      <c r="F8" s="16">
        <v>0</v>
      </c>
      <c r="G8" s="15">
        <v>0</v>
      </c>
      <c r="H8" s="15">
        <v>0</v>
      </c>
    </row>
    <row r="9" spans="1:8" ht="37.5">
      <c r="A9" s="12">
        <v>5</v>
      </c>
      <c r="B9" s="10" t="s">
        <v>7</v>
      </c>
      <c r="C9" s="16">
        <v>5000</v>
      </c>
      <c r="D9" s="16">
        <v>5000</v>
      </c>
      <c r="E9" s="15">
        <v>0</v>
      </c>
      <c r="F9" s="16">
        <v>0</v>
      </c>
      <c r="G9" s="15">
        <v>0</v>
      </c>
      <c r="H9" s="15">
        <v>0</v>
      </c>
    </row>
    <row r="10" spans="1:8" ht="37.5">
      <c r="A10" s="12">
        <v>6</v>
      </c>
      <c r="B10" s="10" t="s">
        <v>6</v>
      </c>
      <c r="C10" s="16">
        <v>5000</v>
      </c>
      <c r="D10" s="16">
        <v>5000</v>
      </c>
      <c r="E10" s="15">
        <v>0</v>
      </c>
      <c r="F10" s="16">
        <v>0</v>
      </c>
      <c r="G10" s="15">
        <v>0</v>
      </c>
      <c r="H10" s="15">
        <v>0</v>
      </c>
    </row>
    <row r="11" spans="1:8" ht="18.75">
      <c r="A11" s="79" t="s">
        <v>1</v>
      </c>
      <c r="B11" s="79"/>
      <c r="C11" s="28">
        <f>SUM(C5:C10)</f>
        <v>55000</v>
      </c>
      <c r="D11" s="28">
        <f>SUM(D5:D10)</f>
        <v>55000</v>
      </c>
      <c r="E11" s="29">
        <v>0</v>
      </c>
      <c r="F11" s="28">
        <v>0</v>
      </c>
      <c r="G11" s="29">
        <v>0</v>
      </c>
      <c r="H11" s="29">
        <v>0</v>
      </c>
    </row>
  </sheetData>
  <mergeCells count="7">
    <mergeCell ref="A11:B11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topLeftCell="A13" workbookViewId="0">
      <selection activeCell="D16" sqref="D16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75" t="s">
        <v>32</v>
      </c>
      <c r="B1" s="75"/>
      <c r="C1" s="75"/>
      <c r="D1" s="75"/>
      <c r="E1" s="75"/>
      <c r="F1" s="75"/>
      <c r="G1" s="75"/>
      <c r="H1" s="75"/>
      <c r="I1" s="75"/>
      <c r="J1" s="75"/>
      <c r="K1" s="4"/>
    </row>
    <row r="2" spans="1:11" ht="41.25" customHeight="1">
      <c r="A2" s="47"/>
      <c r="B2" s="47"/>
      <c r="C2" s="47"/>
      <c r="D2" s="47"/>
      <c r="E2" s="47"/>
      <c r="F2" s="47"/>
      <c r="G2" s="47"/>
      <c r="H2" s="47"/>
      <c r="I2" s="47"/>
      <c r="J2" s="49" t="s">
        <v>51</v>
      </c>
      <c r="K2" s="4"/>
    </row>
    <row r="3" spans="1:11" ht="41.25" customHeight="1">
      <c r="A3" s="74" t="s">
        <v>23</v>
      </c>
      <c r="B3" s="74" t="s">
        <v>22</v>
      </c>
      <c r="C3" s="74" t="s">
        <v>27</v>
      </c>
      <c r="D3" s="80" t="s">
        <v>26</v>
      </c>
      <c r="E3" s="81"/>
      <c r="F3" s="74" t="s">
        <v>29</v>
      </c>
      <c r="G3" s="80" t="s">
        <v>26</v>
      </c>
      <c r="H3" s="81"/>
      <c r="I3" s="74" t="s">
        <v>33</v>
      </c>
      <c r="J3" s="80" t="s">
        <v>26</v>
      </c>
      <c r="K3" s="82"/>
    </row>
    <row r="4" spans="1:11" ht="226.5" customHeight="1">
      <c r="A4" s="74"/>
      <c r="B4" s="74"/>
      <c r="C4" s="74"/>
      <c r="D4" s="26" t="s">
        <v>48</v>
      </c>
      <c r="E4" s="26" t="s">
        <v>35</v>
      </c>
      <c r="F4" s="74"/>
      <c r="G4" s="26" t="s">
        <v>48</v>
      </c>
      <c r="H4" s="27" t="s">
        <v>35</v>
      </c>
      <c r="I4" s="74"/>
      <c r="J4" s="26" t="s">
        <v>48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49</v>
      </c>
      <c r="C6" s="16">
        <f>D6</f>
        <v>40995.42</v>
      </c>
      <c r="D6" s="16">
        <v>40995.42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12">
        <v>16</v>
      </c>
      <c r="B20" s="10" t="s">
        <v>56</v>
      </c>
      <c r="C20" s="16">
        <f>D20</f>
        <v>46410.239999999998</v>
      </c>
      <c r="D20" s="16">
        <v>46410.239999999998</v>
      </c>
      <c r="E20" s="15"/>
      <c r="F20" s="15">
        <v>0</v>
      </c>
      <c r="G20" s="16">
        <v>0</v>
      </c>
      <c r="H20" s="23"/>
      <c r="I20" s="15">
        <v>0</v>
      </c>
      <c r="J20" s="15">
        <v>0</v>
      </c>
      <c r="K20" s="16"/>
    </row>
    <row r="21" spans="1:11" ht="41.25" customHeight="1">
      <c r="A21" s="79" t="s">
        <v>1</v>
      </c>
      <c r="B21" s="79"/>
      <c r="C21" s="28">
        <f>SUM(C5:C19)+C20</f>
        <v>702185.65999999992</v>
      </c>
      <c r="D21" s="28">
        <f>SUM(D5:D19)+D20</f>
        <v>702185.65999999992</v>
      </c>
      <c r="E21" s="17"/>
      <c r="F21" s="29">
        <v>0</v>
      </c>
      <c r="G21" s="28">
        <v>0</v>
      </c>
      <c r="H21" s="17"/>
      <c r="I21" s="29">
        <v>0</v>
      </c>
      <c r="J21" s="29">
        <v>0</v>
      </c>
      <c r="K21" s="28"/>
    </row>
  </sheetData>
  <mergeCells count="10">
    <mergeCell ref="A21:B2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"/>
  <sheetViews>
    <sheetView topLeftCell="A10" workbookViewId="0">
      <selection activeCell="F15" sqref="F15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75" t="s">
        <v>32</v>
      </c>
      <c r="B1" s="75"/>
      <c r="C1" s="75"/>
      <c r="D1" s="75"/>
      <c r="E1" s="75"/>
      <c r="F1" s="75"/>
      <c r="G1" s="75"/>
      <c r="H1" s="75"/>
      <c r="I1" s="75"/>
      <c r="J1" s="75"/>
      <c r="K1" s="4"/>
    </row>
    <row r="2" spans="1:11" ht="18.75">
      <c r="A2" s="45"/>
      <c r="B2" s="45"/>
      <c r="C2" s="45"/>
      <c r="D2" s="45"/>
      <c r="E2" s="45"/>
      <c r="F2" s="45"/>
      <c r="G2" s="45"/>
      <c r="H2" s="45"/>
      <c r="I2" s="45"/>
      <c r="J2" s="46" t="s">
        <v>46</v>
      </c>
      <c r="K2" s="4"/>
    </row>
    <row r="3" spans="1:11" ht="22.5" customHeight="1">
      <c r="A3" s="74" t="s">
        <v>23</v>
      </c>
      <c r="B3" s="74" t="s">
        <v>22</v>
      </c>
      <c r="C3" s="74" t="s">
        <v>27</v>
      </c>
      <c r="D3" s="80" t="s">
        <v>26</v>
      </c>
      <c r="E3" s="81"/>
      <c r="F3" s="74" t="s">
        <v>29</v>
      </c>
      <c r="G3" s="80" t="s">
        <v>26</v>
      </c>
      <c r="H3" s="81"/>
      <c r="I3" s="74" t="s">
        <v>33</v>
      </c>
      <c r="J3" s="80" t="s">
        <v>26</v>
      </c>
      <c r="K3" s="82"/>
    </row>
    <row r="4" spans="1:11" ht="222.75" customHeight="1">
      <c r="A4" s="74"/>
      <c r="B4" s="74"/>
      <c r="C4" s="74"/>
      <c r="D4" s="26" t="s">
        <v>47</v>
      </c>
      <c r="E4" s="26" t="s">
        <v>35</v>
      </c>
      <c r="F4" s="74"/>
      <c r="G4" s="26" t="s">
        <v>47</v>
      </c>
      <c r="H4" s="27" t="s">
        <v>35</v>
      </c>
      <c r="I4" s="74"/>
      <c r="J4" s="26" t="s">
        <v>47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10313.4</v>
      </c>
      <c r="D5" s="23">
        <v>10313.4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10932.06</v>
      </c>
      <c r="D6" s="23">
        <v>10932.06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6" si="0">D8</f>
        <v>10342.870000000001</v>
      </c>
      <c r="D8" s="23">
        <v>10342.870000000001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8</v>
      </c>
      <c r="C9" s="16">
        <f t="shared" si="0"/>
        <v>5156.6899999999996</v>
      </c>
      <c r="D9" s="23">
        <v>5156.6899999999996</v>
      </c>
      <c r="E9" s="15"/>
      <c r="F9" s="16">
        <v>0</v>
      </c>
      <c r="G9" s="23">
        <v>0</v>
      </c>
      <c r="H9" s="15"/>
      <c r="I9" s="16">
        <v>0</v>
      </c>
      <c r="J9" s="23">
        <v>0</v>
      </c>
      <c r="K9" s="15"/>
    </row>
    <row r="10" spans="1:11" ht="37.5">
      <c r="A10" s="12">
        <v>6</v>
      </c>
      <c r="B10" s="10" t="s">
        <v>6</v>
      </c>
      <c r="C10" s="16">
        <f t="shared" si="0"/>
        <v>17225.38</v>
      </c>
      <c r="D10" s="23">
        <v>17225.38</v>
      </c>
      <c r="E10" s="15">
        <v>36489.85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5</v>
      </c>
      <c r="C11" s="16">
        <f t="shared" si="0"/>
        <v>10329.24</v>
      </c>
      <c r="D11" s="23">
        <v>10329.24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3</v>
      </c>
      <c r="C12" s="16">
        <f t="shared" si="0"/>
        <v>5156.71</v>
      </c>
      <c r="D12" s="23">
        <v>5156.71</v>
      </c>
      <c r="E12" s="15">
        <v>0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37.5">
      <c r="A13" s="12">
        <v>9</v>
      </c>
      <c r="B13" s="10" t="s">
        <v>2</v>
      </c>
      <c r="C13" s="16">
        <f t="shared" si="0"/>
        <v>5729.66</v>
      </c>
      <c r="D13" s="23">
        <v>5729.66</v>
      </c>
      <c r="E13" s="15"/>
      <c r="F13" s="16">
        <v>0</v>
      </c>
      <c r="G13" s="23">
        <v>0</v>
      </c>
      <c r="H13" s="15"/>
      <c r="I13" s="16">
        <v>0</v>
      </c>
      <c r="J13" s="23">
        <v>0</v>
      </c>
      <c r="K13" s="15"/>
    </row>
    <row r="14" spans="1:11" ht="37.5">
      <c r="A14" s="12">
        <v>10</v>
      </c>
      <c r="B14" s="10" t="s">
        <v>4</v>
      </c>
      <c r="C14" s="16">
        <f t="shared" si="0"/>
        <v>26900.62</v>
      </c>
      <c r="D14" s="23">
        <v>26900.62</v>
      </c>
      <c r="E14" s="15">
        <v>60816.480000000003</v>
      </c>
      <c r="F14" s="16">
        <v>0</v>
      </c>
      <c r="G14" s="23">
        <v>0</v>
      </c>
      <c r="H14" s="15">
        <v>0</v>
      </c>
      <c r="I14" s="16">
        <v>0</v>
      </c>
      <c r="J14" s="23">
        <v>0</v>
      </c>
      <c r="K14" s="15">
        <v>0</v>
      </c>
    </row>
    <row r="15" spans="1:11" ht="37.5">
      <c r="A15" s="12">
        <v>11</v>
      </c>
      <c r="B15" s="10" t="s">
        <v>37</v>
      </c>
      <c r="C15" s="16">
        <f t="shared" si="0"/>
        <v>12188.57</v>
      </c>
      <c r="D15" s="23">
        <v>12188.57</v>
      </c>
      <c r="E15" s="15"/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15"/>
    </row>
    <row r="16" spans="1:11" ht="18.75">
      <c r="A16" s="79" t="s">
        <v>1</v>
      </c>
      <c r="B16" s="79"/>
      <c r="C16" s="28">
        <f t="shared" si="0"/>
        <v>119477.6</v>
      </c>
      <c r="D16" s="17">
        <f>SUM(D5:D15)</f>
        <v>119477.6</v>
      </c>
      <c r="E16" s="17">
        <f>SUM(E5:E14)</f>
        <v>148565.97</v>
      </c>
      <c r="F16" s="28">
        <v>0</v>
      </c>
      <c r="G16" s="17">
        <v>0</v>
      </c>
      <c r="H16" s="29">
        <v>0</v>
      </c>
      <c r="I16" s="28">
        <v>0</v>
      </c>
      <c r="J16" s="17">
        <v>0</v>
      </c>
      <c r="K16" s="29">
        <v>0</v>
      </c>
    </row>
  </sheetData>
  <mergeCells count="10">
    <mergeCell ref="A16:B16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7"/>
  <sheetViews>
    <sheetView topLeftCell="A10" zoomScale="55" zoomScaleNormal="55" workbookViewId="0">
      <selection activeCell="H39" sqref="H39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75" t="s">
        <v>32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83" t="s">
        <v>43</v>
      </c>
      <c r="M2" s="83"/>
      <c r="N2" s="4"/>
    </row>
    <row r="3" spans="1:14" ht="18.75">
      <c r="A3" s="74" t="s">
        <v>23</v>
      </c>
      <c r="B3" s="74" t="s">
        <v>22</v>
      </c>
      <c r="C3" s="74" t="s">
        <v>27</v>
      </c>
      <c r="D3" s="80" t="s">
        <v>26</v>
      </c>
      <c r="E3" s="84"/>
      <c r="F3" s="81"/>
      <c r="G3" s="74" t="s">
        <v>29</v>
      </c>
      <c r="H3" s="80" t="s">
        <v>26</v>
      </c>
      <c r="I3" s="84"/>
      <c r="J3" s="81"/>
      <c r="K3" s="74" t="s">
        <v>33</v>
      </c>
      <c r="L3" s="80" t="s">
        <v>26</v>
      </c>
      <c r="M3" s="84"/>
      <c r="N3" s="82"/>
    </row>
    <row r="4" spans="1:14" ht="300">
      <c r="A4" s="74"/>
      <c r="B4" s="74"/>
      <c r="C4" s="74"/>
      <c r="D4" s="26" t="s">
        <v>39</v>
      </c>
      <c r="E4" s="26" t="s">
        <v>34</v>
      </c>
      <c r="F4" s="26" t="s">
        <v>35</v>
      </c>
      <c r="G4" s="74"/>
      <c r="H4" s="26" t="s">
        <v>38</v>
      </c>
      <c r="I4" s="26" t="s">
        <v>34</v>
      </c>
      <c r="J4" s="27" t="s">
        <v>35</v>
      </c>
      <c r="K4" s="74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50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289756.48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 hidden="1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18.75">
      <c r="A27" s="79" t="s">
        <v>1</v>
      </c>
      <c r="B27" s="79"/>
      <c r="C27" s="28">
        <f>D27+E27</f>
        <v>1868886.74</v>
      </c>
      <c r="D27" s="17">
        <f>SUM(D5:D26)</f>
        <v>489061.54</v>
      </c>
      <c r="E27" s="17">
        <f>SUM(E5:E26)</f>
        <v>1379825.2</v>
      </c>
      <c r="F27" s="17">
        <f>SUM(F5:F26)</f>
        <v>677112.41</v>
      </c>
      <c r="G27" s="28">
        <v>0</v>
      </c>
      <c r="H27" s="17">
        <v>0</v>
      </c>
      <c r="I27" s="29">
        <v>0</v>
      </c>
      <c r="J27" s="29">
        <v>0</v>
      </c>
      <c r="K27" s="28">
        <v>0</v>
      </c>
      <c r="L27" s="17">
        <v>0</v>
      </c>
      <c r="M27" s="29">
        <v>0</v>
      </c>
      <c r="N27" s="29">
        <v>0</v>
      </c>
    </row>
  </sheetData>
  <mergeCells count="11">
    <mergeCell ref="A27:B27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0"/>
  <sheetViews>
    <sheetView topLeftCell="B35" workbookViewId="0">
      <selection activeCell="G56" sqref="G56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8.140625" customWidth="1"/>
    <col min="5" max="5" width="22.7109375" hidden="1" customWidth="1"/>
    <col min="6" max="6" width="21.140625" customWidth="1"/>
    <col min="7" max="7" width="20" customWidth="1"/>
    <col min="8" max="8" width="18.5703125" customWidth="1"/>
    <col min="9" max="9" width="12.85546875" customWidth="1"/>
    <col min="10" max="10" width="12.42578125" customWidth="1"/>
    <col min="11" max="11" width="22.7109375" hidden="1" customWidth="1"/>
    <col min="12" max="12" width="21.7109375" customWidth="1"/>
    <col min="13" max="14" width="15.42578125" customWidth="1"/>
    <col min="15" max="15" width="16.85546875" customWidth="1"/>
    <col min="16" max="16" width="12.140625" customWidth="1"/>
    <col min="17" max="17" width="24.28515625" hidden="1" customWidth="1"/>
    <col min="18" max="18" width="21.28515625" customWidth="1"/>
    <col min="19" max="19" width="15.7109375" customWidth="1"/>
    <col min="20" max="20" width="16.7109375" customWidth="1"/>
  </cols>
  <sheetData>
    <row r="1" spans="1:20" ht="76.5" customHeight="1">
      <c r="A1" s="75" t="s">
        <v>32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85"/>
      <c r="R1" s="85"/>
    </row>
    <row r="2" spans="1:20" ht="18.75">
      <c r="A2" s="52"/>
      <c r="B2" s="52"/>
      <c r="C2" s="52"/>
      <c r="D2" s="52"/>
      <c r="E2" s="52"/>
      <c r="F2" s="52"/>
      <c r="G2" s="59"/>
      <c r="H2" s="68"/>
      <c r="I2" s="52"/>
      <c r="J2" s="52"/>
      <c r="K2" s="52"/>
      <c r="L2" s="52"/>
      <c r="M2" s="59"/>
      <c r="N2" s="68"/>
      <c r="O2" s="52"/>
      <c r="P2" s="53"/>
      <c r="Q2" s="53"/>
      <c r="R2" s="53" t="s">
        <v>54</v>
      </c>
    </row>
    <row r="3" spans="1:20" ht="25.5" customHeight="1">
      <c r="A3" s="74" t="s">
        <v>23</v>
      </c>
      <c r="B3" s="74" t="s">
        <v>22</v>
      </c>
      <c r="C3" s="74" t="s">
        <v>27</v>
      </c>
      <c r="D3" s="80" t="s">
        <v>26</v>
      </c>
      <c r="E3" s="86"/>
      <c r="F3" s="86"/>
      <c r="G3" s="86"/>
      <c r="H3" s="81"/>
      <c r="I3" s="74" t="s">
        <v>29</v>
      </c>
      <c r="J3" s="80" t="s">
        <v>26</v>
      </c>
      <c r="K3" s="86"/>
      <c r="L3" s="86"/>
      <c r="M3" s="86"/>
      <c r="N3" s="81"/>
      <c r="O3" s="74" t="s">
        <v>33</v>
      </c>
      <c r="P3" s="80" t="s">
        <v>26</v>
      </c>
      <c r="Q3" s="86"/>
      <c r="R3" s="86"/>
      <c r="S3" s="87"/>
      <c r="T3" s="82"/>
    </row>
    <row r="4" spans="1:20" ht="385.5" customHeight="1">
      <c r="A4" s="74"/>
      <c r="B4" s="74"/>
      <c r="C4" s="74"/>
      <c r="D4" s="26" t="s">
        <v>53</v>
      </c>
      <c r="E4" s="33" t="s">
        <v>41</v>
      </c>
      <c r="F4" s="58" t="s">
        <v>55</v>
      </c>
      <c r="G4" s="26" t="s">
        <v>57</v>
      </c>
      <c r="H4" s="26" t="s">
        <v>58</v>
      </c>
      <c r="I4" s="74"/>
      <c r="J4" s="26" t="s">
        <v>53</v>
      </c>
      <c r="K4" s="33" t="s">
        <v>41</v>
      </c>
      <c r="L4" s="58" t="s">
        <v>55</v>
      </c>
      <c r="M4" s="26" t="s">
        <v>57</v>
      </c>
      <c r="N4" s="26" t="s">
        <v>58</v>
      </c>
      <c r="O4" s="74"/>
      <c r="P4" s="62" t="s">
        <v>53</v>
      </c>
      <c r="Q4" s="63" t="s">
        <v>41</v>
      </c>
      <c r="R4" s="62" t="s">
        <v>55</v>
      </c>
      <c r="S4" s="26" t="s">
        <v>57</v>
      </c>
      <c r="T4" s="26" t="s">
        <v>58</v>
      </c>
    </row>
    <row r="5" spans="1:20" ht="18.75" hidden="1">
      <c r="A5" s="51">
        <v>1</v>
      </c>
      <c r="B5" s="51" t="s">
        <v>21</v>
      </c>
      <c r="C5" s="34">
        <f>D5+E5</f>
        <v>0</v>
      </c>
      <c r="D5" s="35"/>
      <c r="E5" s="35"/>
      <c r="F5" s="35"/>
      <c r="G5" s="35"/>
      <c r="H5" s="35"/>
      <c r="I5" s="16">
        <v>0</v>
      </c>
      <c r="J5" s="23">
        <v>0</v>
      </c>
      <c r="K5" s="23">
        <v>0</v>
      </c>
      <c r="L5" s="23"/>
      <c r="M5" s="23"/>
      <c r="N5" s="23"/>
      <c r="O5" s="16">
        <v>0</v>
      </c>
      <c r="P5" s="23">
        <v>0</v>
      </c>
      <c r="Q5" s="23">
        <v>0</v>
      </c>
      <c r="R5" s="6"/>
      <c r="S5" s="61"/>
      <c r="T5" s="69"/>
    </row>
    <row r="6" spans="1:20" ht="37.5" hidden="1">
      <c r="A6" s="51">
        <v>2</v>
      </c>
      <c r="B6" s="51" t="s">
        <v>20</v>
      </c>
      <c r="C6" s="34">
        <f t="shared" ref="C6:C10" si="0">D6+E6</f>
        <v>0</v>
      </c>
      <c r="D6" s="35"/>
      <c r="E6" s="35"/>
      <c r="F6" s="35"/>
      <c r="G6" s="35"/>
      <c r="H6" s="35"/>
      <c r="I6" s="16">
        <v>0</v>
      </c>
      <c r="J6" s="23">
        <v>0</v>
      </c>
      <c r="K6" s="23">
        <v>0</v>
      </c>
      <c r="L6" s="23"/>
      <c r="M6" s="23"/>
      <c r="N6" s="23"/>
      <c r="O6" s="16">
        <v>0</v>
      </c>
      <c r="P6" s="23">
        <v>0</v>
      </c>
      <c r="Q6" s="23">
        <v>0</v>
      </c>
      <c r="R6" s="6"/>
      <c r="S6" s="61"/>
      <c r="T6" s="69"/>
    </row>
    <row r="7" spans="1:20" ht="18.75" hidden="1">
      <c r="A7" s="51">
        <v>3</v>
      </c>
      <c r="B7" s="51" t="s">
        <v>19</v>
      </c>
      <c r="C7" s="34">
        <f t="shared" si="0"/>
        <v>0</v>
      </c>
      <c r="D7" s="35"/>
      <c r="E7" s="35"/>
      <c r="F7" s="35"/>
      <c r="G7" s="35"/>
      <c r="H7" s="35"/>
      <c r="I7" s="16">
        <v>0</v>
      </c>
      <c r="J7" s="23">
        <v>0</v>
      </c>
      <c r="K7" s="23">
        <v>0</v>
      </c>
      <c r="L7" s="23"/>
      <c r="M7" s="23"/>
      <c r="N7" s="23"/>
      <c r="O7" s="16">
        <v>0</v>
      </c>
      <c r="P7" s="23">
        <v>0</v>
      </c>
      <c r="Q7" s="23">
        <v>0</v>
      </c>
      <c r="R7" s="6"/>
      <c r="S7" s="61"/>
      <c r="T7" s="69"/>
    </row>
    <row r="8" spans="1:20" ht="18.75" hidden="1">
      <c r="A8" s="12">
        <v>4</v>
      </c>
      <c r="B8" s="10" t="s">
        <v>18</v>
      </c>
      <c r="C8" s="36">
        <f t="shared" si="0"/>
        <v>0</v>
      </c>
      <c r="D8" s="37"/>
      <c r="E8" s="37"/>
      <c r="F8" s="37"/>
      <c r="G8" s="37"/>
      <c r="H8" s="37"/>
      <c r="I8" s="16">
        <v>0</v>
      </c>
      <c r="J8" s="23">
        <v>0</v>
      </c>
      <c r="K8" s="23">
        <v>0</v>
      </c>
      <c r="L8" s="23"/>
      <c r="M8" s="23"/>
      <c r="N8" s="23"/>
      <c r="O8" s="16">
        <v>0</v>
      </c>
      <c r="P8" s="23">
        <v>0</v>
      </c>
      <c r="Q8" s="23">
        <v>0</v>
      </c>
      <c r="R8" s="6" t="s">
        <v>0</v>
      </c>
      <c r="S8" s="61"/>
      <c r="T8" s="69"/>
    </row>
    <row r="9" spans="1:20" ht="18.75" hidden="1">
      <c r="A9" s="12">
        <v>5</v>
      </c>
      <c r="B9" s="10" t="s">
        <v>17</v>
      </c>
      <c r="C9" s="36">
        <f t="shared" si="0"/>
        <v>0</v>
      </c>
      <c r="D9" s="37"/>
      <c r="E9" s="37"/>
      <c r="F9" s="37"/>
      <c r="G9" s="37"/>
      <c r="H9" s="37"/>
      <c r="I9" s="16">
        <v>0</v>
      </c>
      <c r="J9" s="23">
        <v>0</v>
      </c>
      <c r="K9" s="23">
        <v>0</v>
      </c>
      <c r="L9" s="23"/>
      <c r="M9" s="23"/>
      <c r="N9" s="23"/>
      <c r="O9" s="16">
        <v>0</v>
      </c>
      <c r="P9" s="23">
        <v>0</v>
      </c>
      <c r="Q9" s="23">
        <v>0</v>
      </c>
      <c r="R9" s="6"/>
      <c r="S9" s="61"/>
      <c r="T9" s="69"/>
    </row>
    <row r="10" spans="1:20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37"/>
      <c r="G10" s="37"/>
      <c r="H10" s="37"/>
      <c r="I10" s="16">
        <v>0</v>
      </c>
      <c r="J10" s="23">
        <v>0</v>
      </c>
      <c r="K10" s="23">
        <v>0</v>
      </c>
      <c r="L10" s="23"/>
      <c r="M10" s="23"/>
      <c r="N10" s="23"/>
      <c r="O10" s="16">
        <v>0</v>
      </c>
      <c r="P10" s="23">
        <v>0</v>
      </c>
      <c r="Q10" s="23">
        <v>0</v>
      </c>
      <c r="R10" s="6"/>
      <c r="S10" s="61"/>
      <c r="T10" s="69"/>
    </row>
    <row r="11" spans="1:20" ht="37.5" hidden="1">
      <c r="A11" s="12"/>
      <c r="B11" s="10" t="s">
        <v>20</v>
      </c>
      <c r="C11" s="34">
        <f>D11+F11</f>
        <v>169245.44</v>
      </c>
      <c r="D11" s="54">
        <v>169245.44</v>
      </c>
      <c r="E11" s="55"/>
      <c r="F11" s="55"/>
      <c r="G11" s="55"/>
      <c r="H11" s="55"/>
      <c r="I11" s="16">
        <v>0</v>
      </c>
      <c r="J11" s="23">
        <v>0</v>
      </c>
      <c r="K11" s="23">
        <v>0</v>
      </c>
      <c r="L11" s="23">
        <v>0</v>
      </c>
      <c r="M11" s="23"/>
      <c r="N11" s="23"/>
      <c r="O11" s="16">
        <v>0</v>
      </c>
      <c r="P11" s="23">
        <v>0</v>
      </c>
      <c r="Q11" s="23"/>
      <c r="R11" s="23">
        <v>0</v>
      </c>
      <c r="S11" s="61"/>
      <c r="T11" s="69"/>
    </row>
    <row r="12" spans="1:20" ht="18.75" hidden="1">
      <c r="A12" s="12"/>
      <c r="B12" s="10" t="s">
        <v>19</v>
      </c>
      <c r="C12" s="34">
        <f t="shared" ref="C12:C34" si="1">D12+F12</f>
        <v>84622.720000000001</v>
      </c>
      <c r="D12" s="54">
        <v>84622.720000000001</v>
      </c>
      <c r="E12" s="55"/>
      <c r="F12" s="55"/>
      <c r="G12" s="55"/>
      <c r="H12" s="55"/>
      <c r="I12" s="16">
        <v>0</v>
      </c>
      <c r="J12" s="23">
        <v>0</v>
      </c>
      <c r="K12" s="23">
        <v>0</v>
      </c>
      <c r="L12" s="23">
        <v>0</v>
      </c>
      <c r="M12" s="23"/>
      <c r="N12" s="23"/>
      <c r="O12" s="16">
        <v>0</v>
      </c>
      <c r="P12" s="23">
        <v>0</v>
      </c>
      <c r="Q12" s="23"/>
      <c r="R12" s="23">
        <v>0</v>
      </c>
      <c r="S12" s="61"/>
      <c r="T12" s="69"/>
    </row>
    <row r="13" spans="1:20" ht="18.75" hidden="1">
      <c r="A13" s="12"/>
      <c r="B13" s="10" t="s">
        <v>18</v>
      </c>
      <c r="C13" s="34">
        <f t="shared" si="1"/>
        <v>471004.7</v>
      </c>
      <c r="D13" s="54">
        <v>72533.759999999995</v>
      </c>
      <c r="E13" s="55"/>
      <c r="F13" s="55">
        <v>398470.94</v>
      </c>
      <c r="G13" s="55"/>
      <c r="H13" s="55"/>
      <c r="I13" s="16">
        <v>0</v>
      </c>
      <c r="J13" s="23">
        <v>0</v>
      </c>
      <c r="K13" s="23">
        <v>0</v>
      </c>
      <c r="L13" s="23">
        <v>0</v>
      </c>
      <c r="M13" s="23"/>
      <c r="N13" s="23"/>
      <c r="O13" s="16">
        <v>0</v>
      </c>
      <c r="P13" s="23">
        <v>0</v>
      </c>
      <c r="Q13" s="23"/>
      <c r="R13" s="23">
        <v>0</v>
      </c>
      <c r="S13" s="61"/>
      <c r="T13" s="69"/>
    </row>
    <row r="14" spans="1:20" ht="18.75" hidden="1">
      <c r="A14" s="12"/>
      <c r="B14" s="10" t="s">
        <v>17</v>
      </c>
      <c r="C14" s="34">
        <f t="shared" si="1"/>
        <v>192584.49</v>
      </c>
      <c r="D14" s="54">
        <v>71944.92</v>
      </c>
      <c r="E14" s="55"/>
      <c r="F14" s="55">
        <v>120639.57</v>
      </c>
      <c r="G14" s="55"/>
      <c r="H14" s="55"/>
      <c r="I14" s="16">
        <v>0</v>
      </c>
      <c r="J14" s="23">
        <v>0</v>
      </c>
      <c r="K14" s="23">
        <v>0</v>
      </c>
      <c r="L14" s="23">
        <v>0</v>
      </c>
      <c r="M14" s="23"/>
      <c r="N14" s="23"/>
      <c r="O14" s="16">
        <v>0</v>
      </c>
      <c r="P14" s="23">
        <v>0</v>
      </c>
      <c r="Q14" s="23"/>
      <c r="R14" s="23">
        <v>0</v>
      </c>
      <c r="S14" s="61"/>
      <c r="T14" s="69"/>
    </row>
    <row r="15" spans="1:20" ht="37.5" hidden="1">
      <c r="A15" s="12"/>
      <c r="B15" s="10" t="s">
        <v>15</v>
      </c>
      <c r="C15" s="34">
        <f t="shared" si="1"/>
        <v>0</v>
      </c>
      <c r="D15" s="54"/>
      <c r="E15" s="55"/>
      <c r="F15" s="55"/>
      <c r="G15" s="55"/>
      <c r="H15" s="55"/>
      <c r="I15" s="16">
        <v>0</v>
      </c>
      <c r="J15" s="23">
        <v>0</v>
      </c>
      <c r="K15" s="23">
        <v>0</v>
      </c>
      <c r="L15" s="23">
        <v>0</v>
      </c>
      <c r="M15" s="23"/>
      <c r="N15" s="23"/>
      <c r="O15" s="16">
        <v>0</v>
      </c>
      <c r="P15" s="23">
        <v>0</v>
      </c>
      <c r="Q15" s="23"/>
      <c r="R15" s="23">
        <v>0</v>
      </c>
      <c r="S15" s="61"/>
      <c r="T15" s="69"/>
    </row>
    <row r="16" spans="1:20" ht="18.75" hidden="1">
      <c r="A16" s="12"/>
      <c r="B16" s="10" t="s">
        <v>13</v>
      </c>
      <c r="C16" s="34">
        <f t="shared" si="1"/>
        <v>0</v>
      </c>
      <c r="D16" s="54"/>
      <c r="E16" s="55"/>
      <c r="F16" s="55"/>
      <c r="G16" s="55"/>
      <c r="H16" s="55"/>
      <c r="I16" s="16">
        <v>0</v>
      </c>
      <c r="J16" s="23">
        <v>0</v>
      </c>
      <c r="K16" s="23">
        <v>0</v>
      </c>
      <c r="L16" s="23">
        <v>0</v>
      </c>
      <c r="M16" s="23"/>
      <c r="N16" s="23"/>
      <c r="O16" s="16">
        <v>0</v>
      </c>
      <c r="P16" s="23">
        <v>0</v>
      </c>
      <c r="Q16" s="23"/>
      <c r="R16" s="23">
        <v>0</v>
      </c>
      <c r="S16" s="61"/>
      <c r="T16" s="69"/>
    </row>
    <row r="17" spans="1:20" ht="37.5" hidden="1">
      <c r="A17" s="12"/>
      <c r="B17" s="10" t="s">
        <v>9</v>
      </c>
      <c r="C17" s="34">
        <f t="shared" si="1"/>
        <v>473748.68</v>
      </c>
      <c r="D17" s="54">
        <v>42311.360000000001</v>
      </c>
      <c r="E17" s="55"/>
      <c r="F17" s="55">
        <v>431437.32</v>
      </c>
      <c r="G17" s="55"/>
      <c r="H17" s="55"/>
      <c r="I17" s="16">
        <v>0</v>
      </c>
      <c r="J17" s="23">
        <v>0</v>
      </c>
      <c r="K17" s="23">
        <v>0</v>
      </c>
      <c r="L17" s="23">
        <v>0</v>
      </c>
      <c r="M17" s="23"/>
      <c r="N17" s="23"/>
      <c r="O17" s="16">
        <v>0</v>
      </c>
      <c r="P17" s="23">
        <v>0</v>
      </c>
      <c r="Q17" s="23"/>
      <c r="R17" s="23">
        <v>0</v>
      </c>
      <c r="S17" s="61"/>
      <c r="T17" s="69"/>
    </row>
    <row r="18" spans="1:20" ht="18.75" hidden="1">
      <c r="A18" s="12"/>
      <c r="B18" s="10" t="s">
        <v>8</v>
      </c>
      <c r="C18" s="34">
        <f t="shared" si="1"/>
        <v>324945.76</v>
      </c>
      <c r="D18" s="54">
        <v>18900.14</v>
      </c>
      <c r="E18" s="55"/>
      <c r="F18" s="55">
        <v>306045.62</v>
      </c>
      <c r="G18" s="55"/>
      <c r="H18" s="55"/>
      <c r="I18" s="16"/>
      <c r="J18" s="23"/>
      <c r="K18" s="23"/>
      <c r="L18" s="23"/>
      <c r="M18" s="23"/>
      <c r="N18" s="23"/>
      <c r="O18" s="16"/>
      <c r="P18" s="23"/>
      <c r="Q18" s="23"/>
      <c r="R18" s="23"/>
      <c r="S18" s="61"/>
      <c r="T18" s="69"/>
    </row>
    <row r="19" spans="1:20" ht="37.5" hidden="1">
      <c r="A19" s="12"/>
      <c r="B19" s="10" t="s">
        <v>5</v>
      </c>
      <c r="C19" s="34">
        <f t="shared" si="1"/>
        <v>961132.58000000007</v>
      </c>
      <c r="D19" s="54">
        <v>85339.18</v>
      </c>
      <c r="E19" s="55"/>
      <c r="F19" s="55">
        <v>875793.4</v>
      </c>
      <c r="G19" s="55"/>
      <c r="H19" s="55"/>
      <c r="I19" s="16">
        <v>0</v>
      </c>
      <c r="J19" s="23">
        <v>0</v>
      </c>
      <c r="K19" s="23">
        <v>0</v>
      </c>
      <c r="L19" s="23">
        <v>0</v>
      </c>
      <c r="M19" s="23"/>
      <c r="N19" s="23"/>
      <c r="O19" s="16">
        <v>0</v>
      </c>
      <c r="P19" s="23">
        <v>0</v>
      </c>
      <c r="Q19" s="23"/>
      <c r="R19" s="23">
        <v>0</v>
      </c>
      <c r="S19" s="61"/>
      <c r="T19" s="69"/>
    </row>
    <row r="20" spans="1:20" ht="37.5" hidden="1">
      <c r="A20" s="12"/>
      <c r="B20" s="10" t="s">
        <v>4</v>
      </c>
      <c r="C20" s="34">
        <f t="shared" si="1"/>
        <v>530162.23</v>
      </c>
      <c r="D20" s="54"/>
      <c r="E20" s="55"/>
      <c r="F20" s="55">
        <v>530162.23</v>
      </c>
      <c r="G20" s="55"/>
      <c r="H20" s="55"/>
      <c r="I20" s="16">
        <v>0</v>
      </c>
      <c r="J20" s="23">
        <v>0</v>
      </c>
      <c r="K20" s="23">
        <v>0</v>
      </c>
      <c r="L20" s="23">
        <v>0</v>
      </c>
      <c r="M20" s="23"/>
      <c r="N20" s="23"/>
      <c r="O20" s="16">
        <v>0</v>
      </c>
      <c r="P20" s="23">
        <v>0</v>
      </c>
      <c r="Q20" s="23"/>
      <c r="R20" s="23">
        <v>0</v>
      </c>
      <c r="S20" s="61"/>
      <c r="T20" s="69"/>
    </row>
    <row r="21" spans="1:20" ht="37.5" hidden="1">
      <c r="A21" s="12"/>
      <c r="B21" s="10" t="s">
        <v>3</v>
      </c>
      <c r="C21" s="34">
        <f t="shared" si="1"/>
        <v>0</v>
      </c>
      <c r="D21" s="54"/>
      <c r="E21" s="55"/>
      <c r="F21" s="55"/>
      <c r="G21" s="55"/>
      <c r="H21" s="55"/>
      <c r="I21" s="16">
        <v>0</v>
      </c>
      <c r="J21" s="23">
        <v>0</v>
      </c>
      <c r="K21" s="23">
        <v>0</v>
      </c>
      <c r="L21" s="23">
        <v>0</v>
      </c>
      <c r="M21" s="23"/>
      <c r="N21" s="23"/>
      <c r="O21" s="16">
        <v>0</v>
      </c>
      <c r="P21" s="23">
        <v>0</v>
      </c>
      <c r="Q21" s="23"/>
      <c r="R21" s="23">
        <v>0</v>
      </c>
      <c r="S21" s="61"/>
      <c r="T21" s="69"/>
    </row>
    <row r="22" spans="1:20" ht="37.5" hidden="1">
      <c r="A22" s="12">
        <v>9</v>
      </c>
      <c r="B22" s="10" t="s">
        <v>36</v>
      </c>
      <c r="C22" s="34">
        <f t="shared" si="1"/>
        <v>0</v>
      </c>
      <c r="D22" s="55"/>
      <c r="E22" s="55"/>
      <c r="F22" s="55"/>
      <c r="G22" s="55"/>
      <c r="H22" s="55"/>
      <c r="I22" s="16">
        <v>0</v>
      </c>
      <c r="J22" s="23">
        <v>0</v>
      </c>
      <c r="K22" s="23">
        <v>0</v>
      </c>
      <c r="L22" s="23">
        <v>0</v>
      </c>
      <c r="M22" s="23"/>
      <c r="N22" s="23"/>
      <c r="O22" s="16">
        <v>0</v>
      </c>
      <c r="P22" s="23">
        <v>0</v>
      </c>
      <c r="Q22" s="23">
        <v>0</v>
      </c>
      <c r="R22" s="23">
        <v>0</v>
      </c>
      <c r="S22" s="61"/>
      <c r="T22" s="69"/>
    </row>
    <row r="23" spans="1:20" ht="18.75" hidden="1">
      <c r="A23" s="12">
        <v>10</v>
      </c>
      <c r="B23" s="10" t="s">
        <v>13</v>
      </c>
      <c r="C23" s="34">
        <f t="shared" si="1"/>
        <v>0</v>
      </c>
      <c r="D23" s="55"/>
      <c r="E23" s="55"/>
      <c r="F23" s="55"/>
      <c r="G23" s="55"/>
      <c r="H23" s="55"/>
      <c r="I23" s="16">
        <v>0</v>
      </c>
      <c r="J23" s="23">
        <v>0</v>
      </c>
      <c r="K23" s="23">
        <v>0</v>
      </c>
      <c r="L23" s="23">
        <v>0</v>
      </c>
      <c r="M23" s="23"/>
      <c r="N23" s="23"/>
      <c r="O23" s="16">
        <v>0</v>
      </c>
      <c r="P23" s="23">
        <v>0</v>
      </c>
      <c r="Q23" s="23">
        <v>0</v>
      </c>
      <c r="R23" s="23">
        <v>0</v>
      </c>
      <c r="S23" s="61"/>
      <c r="T23" s="69"/>
    </row>
    <row r="24" spans="1:20" ht="37.5" hidden="1">
      <c r="A24" s="12">
        <v>11</v>
      </c>
      <c r="B24" s="10" t="s">
        <v>12</v>
      </c>
      <c r="C24" s="34">
        <f t="shared" si="1"/>
        <v>0</v>
      </c>
      <c r="D24" s="55"/>
      <c r="E24" s="55"/>
      <c r="F24" s="55"/>
      <c r="G24" s="55"/>
      <c r="H24" s="55"/>
      <c r="I24" s="16">
        <v>0</v>
      </c>
      <c r="J24" s="23">
        <v>0</v>
      </c>
      <c r="K24" s="23">
        <v>0</v>
      </c>
      <c r="L24" s="23">
        <v>0</v>
      </c>
      <c r="M24" s="23"/>
      <c r="N24" s="23"/>
      <c r="O24" s="16">
        <v>0</v>
      </c>
      <c r="P24" s="23">
        <v>0</v>
      </c>
      <c r="Q24" s="23">
        <v>0</v>
      </c>
      <c r="R24" s="23">
        <v>0</v>
      </c>
      <c r="S24" s="61"/>
      <c r="T24" s="69"/>
    </row>
    <row r="25" spans="1:20" ht="37.5" hidden="1">
      <c r="A25" s="12">
        <v>12</v>
      </c>
      <c r="B25" s="10" t="s">
        <v>11</v>
      </c>
      <c r="C25" s="34">
        <f t="shared" si="1"/>
        <v>0</v>
      </c>
      <c r="D25" s="55"/>
      <c r="E25" s="55"/>
      <c r="F25" s="55"/>
      <c r="G25" s="55"/>
      <c r="H25" s="55"/>
      <c r="I25" s="16">
        <v>0</v>
      </c>
      <c r="J25" s="23">
        <v>0</v>
      </c>
      <c r="K25" s="23">
        <v>0</v>
      </c>
      <c r="L25" s="23">
        <v>0</v>
      </c>
      <c r="M25" s="23"/>
      <c r="N25" s="23"/>
      <c r="O25" s="16">
        <v>0</v>
      </c>
      <c r="P25" s="23">
        <v>0</v>
      </c>
      <c r="Q25" s="23">
        <v>0</v>
      </c>
      <c r="R25" s="23">
        <v>0</v>
      </c>
      <c r="S25" s="61"/>
      <c r="T25" s="69"/>
    </row>
    <row r="26" spans="1:20" ht="37.5" hidden="1">
      <c r="A26" s="12">
        <v>13</v>
      </c>
      <c r="B26" s="10" t="s">
        <v>10</v>
      </c>
      <c r="C26" s="34">
        <f t="shared" si="1"/>
        <v>0</v>
      </c>
      <c r="D26" s="55"/>
      <c r="E26" s="55"/>
      <c r="F26" s="55"/>
      <c r="G26" s="55"/>
      <c r="H26" s="55"/>
      <c r="I26" s="16">
        <v>0</v>
      </c>
      <c r="J26" s="23">
        <v>0</v>
      </c>
      <c r="K26" s="23">
        <v>0</v>
      </c>
      <c r="L26" s="23">
        <v>0</v>
      </c>
      <c r="M26" s="23"/>
      <c r="N26" s="23"/>
      <c r="O26" s="16">
        <v>0</v>
      </c>
      <c r="P26" s="23">
        <v>0</v>
      </c>
      <c r="Q26" s="23">
        <v>0</v>
      </c>
      <c r="R26" s="23">
        <v>0</v>
      </c>
      <c r="S26" s="61"/>
      <c r="T26" s="69"/>
    </row>
    <row r="27" spans="1:20" ht="37.5" hidden="1">
      <c r="A27" s="12">
        <v>14</v>
      </c>
      <c r="B27" s="10" t="s">
        <v>9</v>
      </c>
      <c r="C27" s="34">
        <f t="shared" si="1"/>
        <v>0</v>
      </c>
      <c r="D27" s="55"/>
      <c r="E27" s="55"/>
      <c r="F27" s="55"/>
      <c r="G27" s="55"/>
      <c r="H27" s="55"/>
      <c r="I27" s="16">
        <v>0</v>
      </c>
      <c r="J27" s="23">
        <v>0</v>
      </c>
      <c r="K27" s="23">
        <v>0</v>
      </c>
      <c r="L27" s="23">
        <v>0</v>
      </c>
      <c r="M27" s="23"/>
      <c r="N27" s="23"/>
      <c r="O27" s="16">
        <v>0</v>
      </c>
      <c r="P27" s="23">
        <v>0</v>
      </c>
      <c r="Q27" s="23">
        <v>0</v>
      </c>
      <c r="R27" s="23">
        <v>0</v>
      </c>
      <c r="S27" s="61"/>
      <c r="T27" s="69"/>
    </row>
    <row r="28" spans="1:20" ht="18.75" hidden="1">
      <c r="A28" s="12">
        <v>15</v>
      </c>
      <c r="B28" s="10" t="s">
        <v>8</v>
      </c>
      <c r="C28" s="34">
        <f t="shared" si="1"/>
        <v>0</v>
      </c>
      <c r="D28" s="55"/>
      <c r="E28" s="55"/>
      <c r="F28" s="55"/>
      <c r="G28" s="55"/>
      <c r="H28" s="55"/>
      <c r="I28" s="16">
        <v>0</v>
      </c>
      <c r="J28" s="23">
        <v>0</v>
      </c>
      <c r="K28" s="23">
        <v>0</v>
      </c>
      <c r="L28" s="23">
        <v>0</v>
      </c>
      <c r="M28" s="23"/>
      <c r="N28" s="23"/>
      <c r="O28" s="16">
        <v>0</v>
      </c>
      <c r="P28" s="23">
        <v>0</v>
      </c>
      <c r="Q28" s="23">
        <v>0</v>
      </c>
      <c r="R28" s="23">
        <v>0</v>
      </c>
      <c r="S28" s="61"/>
      <c r="T28" s="69"/>
    </row>
    <row r="29" spans="1:20" ht="37.5" hidden="1">
      <c r="A29" s="12">
        <v>16</v>
      </c>
      <c r="B29" s="10" t="s">
        <v>7</v>
      </c>
      <c r="C29" s="34">
        <f t="shared" si="1"/>
        <v>0</v>
      </c>
      <c r="D29" s="55"/>
      <c r="E29" s="55"/>
      <c r="F29" s="55"/>
      <c r="G29" s="55"/>
      <c r="H29" s="55"/>
      <c r="I29" s="16">
        <v>0</v>
      </c>
      <c r="J29" s="23">
        <v>0</v>
      </c>
      <c r="K29" s="23">
        <v>0</v>
      </c>
      <c r="L29" s="23">
        <v>0</v>
      </c>
      <c r="M29" s="23"/>
      <c r="N29" s="23"/>
      <c r="O29" s="16">
        <v>0</v>
      </c>
      <c r="P29" s="23">
        <v>0</v>
      </c>
      <c r="Q29" s="23">
        <v>0</v>
      </c>
      <c r="R29" s="23">
        <v>0</v>
      </c>
      <c r="S29" s="61"/>
      <c r="T29" s="69"/>
    </row>
    <row r="30" spans="1:20" ht="37.5" hidden="1">
      <c r="A30" s="12">
        <v>17</v>
      </c>
      <c r="B30" s="10" t="s">
        <v>6</v>
      </c>
      <c r="C30" s="34">
        <f t="shared" si="1"/>
        <v>0</v>
      </c>
      <c r="D30" s="55"/>
      <c r="E30" s="55"/>
      <c r="F30" s="55"/>
      <c r="G30" s="55"/>
      <c r="H30" s="55"/>
      <c r="I30" s="16">
        <v>0</v>
      </c>
      <c r="J30" s="23">
        <v>0</v>
      </c>
      <c r="K30" s="23">
        <v>0</v>
      </c>
      <c r="L30" s="23">
        <v>0</v>
      </c>
      <c r="M30" s="23"/>
      <c r="N30" s="23"/>
      <c r="O30" s="16">
        <v>0</v>
      </c>
      <c r="P30" s="23">
        <v>0</v>
      </c>
      <c r="Q30" s="23">
        <v>0</v>
      </c>
      <c r="R30" s="23">
        <v>0</v>
      </c>
      <c r="S30" s="61"/>
      <c r="T30" s="69"/>
    </row>
    <row r="31" spans="1:20" ht="37.5" hidden="1">
      <c r="A31" s="12">
        <v>18</v>
      </c>
      <c r="B31" s="10" t="s">
        <v>5</v>
      </c>
      <c r="C31" s="34">
        <f t="shared" si="1"/>
        <v>0</v>
      </c>
      <c r="D31" s="55"/>
      <c r="E31" s="55"/>
      <c r="F31" s="55"/>
      <c r="G31" s="55"/>
      <c r="H31" s="55"/>
      <c r="I31" s="16">
        <v>0</v>
      </c>
      <c r="J31" s="23">
        <v>0</v>
      </c>
      <c r="K31" s="23">
        <v>0</v>
      </c>
      <c r="L31" s="23">
        <v>0</v>
      </c>
      <c r="M31" s="23"/>
      <c r="N31" s="23"/>
      <c r="O31" s="16">
        <v>0</v>
      </c>
      <c r="P31" s="23">
        <v>0</v>
      </c>
      <c r="Q31" s="23">
        <v>0</v>
      </c>
      <c r="R31" s="23">
        <v>0</v>
      </c>
      <c r="S31" s="61"/>
      <c r="T31" s="69"/>
    </row>
    <row r="32" spans="1:20" ht="37.5" hidden="1">
      <c r="A32" s="12">
        <v>19</v>
      </c>
      <c r="B32" s="10" t="s">
        <v>4</v>
      </c>
      <c r="C32" s="34">
        <f t="shared" si="1"/>
        <v>0</v>
      </c>
      <c r="D32" s="55"/>
      <c r="E32" s="55"/>
      <c r="F32" s="55"/>
      <c r="G32" s="55"/>
      <c r="H32" s="55"/>
      <c r="I32" s="16">
        <v>0</v>
      </c>
      <c r="J32" s="23">
        <v>0</v>
      </c>
      <c r="K32" s="23">
        <v>0</v>
      </c>
      <c r="L32" s="23">
        <v>0</v>
      </c>
      <c r="M32" s="23"/>
      <c r="N32" s="23"/>
      <c r="O32" s="16">
        <v>0</v>
      </c>
      <c r="P32" s="23">
        <v>0</v>
      </c>
      <c r="Q32" s="23">
        <v>0</v>
      </c>
      <c r="R32" s="23">
        <v>0</v>
      </c>
      <c r="S32" s="61"/>
      <c r="T32" s="69"/>
    </row>
    <row r="33" spans="1:20" ht="37.5" hidden="1">
      <c r="A33" s="12">
        <v>20</v>
      </c>
      <c r="B33" s="10" t="s">
        <v>3</v>
      </c>
      <c r="C33" s="34">
        <f t="shared" si="1"/>
        <v>0</v>
      </c>
      <c r="D33" s="55"/>
      <c r="E33" s="55"/>
      <c r="F33" s="55"/>
      <c r="G33" s="55"/>
      <c r="H33" s="55"/>
      <c r="I33" s="16">
        <v>0</v>
      </c>
      <c r="J33" s="23">
        <v>0</v>
      </c>
      <c r="K33" s="23">
        <v>0</v>
      </c>
      <c r="L33" s="23">
        <v>0</v>
      </c>
      <c r="M33" s="23"/>
      <c r="N33" s="23"/>
      <c r="O33" s="16">
        <v>0</v>
      </c>
      <c r="P33" s="23">
        <v>0</v>
      </c>
      <c r="Q33" s="23">
        <v>0</v>
      </c>
      <c r="R33" s="23">
        <v>0</v>
      </c>
      <c r="S33" s="61"/>
      <c r="T33" s="69"/>
    </row>
    <row r="34" spans="1:20" ht="37.5" hidden="1">
      <c r="A34" s="12">
        <v>21</v>
      </c>
      <c r="B34" s="10" t="s">
        <v>2</v>
      </c>
      <c r="C34" s="34">
        <f t="shared" si="1"/>
        <v>0</v>
      </c>
      <c r="D34" s="55"/>
      <c r="E34" s="55"/>
      <c r="F34" s="55"/>
      <c r="G34" s="55"/>
      <c r="H34" s="55"/>
      <c r="I34" s="16">
        <v>0</v>
      </c>
      <c r="J34" s="23">
        <v>0</v>
      </c>
      <c r="K34" s="23">
        <v>0</v>
      </c>
      <c r="L34" s="23">
        <v>0</v>
      </c>
      <c r="M34" s="23"/>
      <c r="N34" s="23"/>
      <c r="O34" s="16">
        <v>0</v>
      </c>
      <c r="P34" s="23">
        <v>0</v>
      </c>
      <c r="Q34" s="23">
        <v>0</v>
      </c>
      <c r="R34" s="23">
        <v>0</v>
      </c>
      <c r="S34" s="61"/>
      <c r="T34" s="69"/>
    </row>
    <row r="35" spans="1:20" ht="37.5">
      <c r="A35" s="12">
        <v>1</v>
      </c>
      <c r="B35" s="10" t="s">
        <v>20</v>
      </c>
      <c r="C35" s="34">
        <f>D35+F35</f>
        <v>302009.21999999997</v>
      </c>
      <c r="D35" s="55">
        <v>169245.44</v>
      </c>
      <c r="E35" s="55"/>
      <c r="F35" s="16">
        <v>132763.78</v>
      </c>
      <c r="G35" s="16">
        <v>0</v>
      </c>
      <c r="H35" s="16">
        <v>0</v>
      </c>
      <c r="I35" s="16">
        <v>0</v>
      </c>
      <c r="J35" s="23">
        <v>0</v>
      </c>
      <c r="K35" s="23"/>
      <c r="L35" s="23">
        <v>0</v>
      </c>
      <c r="M35" s="16">
        <v>0</v>
      </c>
      <c r="N35" s="16">
        <v>0</v>
      </c>
      <c r="O35" s="16">
        <v>0</v>
      </c>
      <c r="P35" s="23">
        <v>0</v>
      </c>
      <c r="Q35" s="23"/>
      <c r="R35" s="23">
        <v>0</v>
      </c>
      <c r="S35" s="16">
        <v>0</v>
      </c>
      <c r="T35" s="16">
        <v>0</v>
      </c>
    </row>
    <row r="36" spans="1:20" ht="18.75">
      <c r="A36" s="12">
        <v>2</v>
      </c>
      <c r="B36" s="10" t="s">
        <v>19</v>
      </c>
      <c r="C36" s="34">
        <f>D36+F36</f>
        <v>150000</v>
      </c>
      <c r="D36" s="16">
        <v>0</v>
      </c>
      <c r="E36" s="55"/>
      <c r="F36" s="16">
        <v>150000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</row>
    <row r="37" spans="1:20" ht="18.75">
      <c r="A37" s="12">
        <v>3</v>
      </c>
      <c r="B37" s="10" t="s">
        <v>18</v>
      </c>
      <c r="C37" s="34">
        <f t="shared" ref="C37:C46" si="2">D37+F37</f>
        <v>668967.48</v>
      </c>
      <c r="D37" s="55">
        <v>72533.759999999995</v>
      </c>
      <c r="E37" s="55"/>
      <c r="F37" s="55">
        <v>596433.72</v>
      </c>
      <c r="G37" s="16">
        <v>0</v>
      </c>
      <c r="H37" s="16">
        <v>0</v>
      </c>
      <c r="I37" s="16">
        <v>0</v>
      </c>
      <c r="J37" s="23">
        <v>0</v>
      </c>
      <c r="K37" s="23"/>
      <c r="L37" s="23">
        <v>0</v>
      </c>
      <c r="M37" s="16">
        <v>0</v>
      </c>
      <c r="N37" s="16">
        <v>0</v>
      </c>
      <c r="O37" s="16">
        <v>0</v>
      </c>
      <c r="P37" s="23">
        <v>0</v>
      </c>
      <c r="Q37" s="23"/>
      <c r="R37" s="23">
        <v>0</v>
      </c>
      <c r="S37" s="16">
        <v>0</v>
      </c>
      <c r="T37" s="16">
        <v>0</v>
      </c>
    </row>
    <row r="38" spans="1:20" ht="18.75">
      <c r="A38" s="12">
        <v>4</v>
      </c>
      <c r="B38" s="10" t="s">
        <v>17</v>
      </c>
      <c r="C38" s="34">
        <f t="shared" si="2"/>
        <v>403899.62</v>
      </c>
      <c r="D38" s="55">
        <v>71944.92</v>
      </c>
      <c r="E38" s="55"/>
      <c r="F38" s="55">
        <v>331954.7</v>
      </c>
      <c r="G38" s="16">
        <v>0</v>
      </c>
      <c r="H38" s="16">
        <v>0</v>
      </c>
      <c r="I38" s="16">
        <v>0</v>
      </c>
      <c r="J38" s="23">
        <v>0</v>
      </c>
      <c r="K38" s="23"/>
      <c r="L38" s="23">
        <v>0</v>
      </c>
      <c r="M38" s="16">
        <v>0</v>
      </c>
      <c r="N38" s="16">
        <v>0</v>
      </c>
      <c r="O38" s="16">
        <v>0</v>
      </c>
      <c r="P38" s="23">
        <v>0</v>
      </c>
      <c r="Q38" s="23"/>
      <c r="R38" s="23">
        <v>0</v>
      </c>
      <c r="S38" s="16">
        <v>0</v>
      </c>
      <c r="T38" s="16">
        <v>0</v>
      </c>
    </row>
    <row r="39" spans="1:20" ht="24.75" customHeight="1">
      <c r="A39" s="12">
        <v>5</v>
      </c>
      <c r="B39" s="10" t="s">
        <v>15</v>
      </c>
      <c r="C39" s="34">
        <f>D39+F39</f>
        <v>150000</v>
      </c>
      <c r="D39" s="16">
        <v>0</v>
      </c>
      <c r="E39" s="55"/>
      <c r="F39" s="16">
        <v>150000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</row>
    <row r="40" spans="1:20" ht="18.75">
      <c r="A40" s="12">
        <v>6</v>
      </c>
      <c r="B40" s="10" t="s">
        <v>13</v>
      </c>
      <c r="C40" s="34">
        <f t="shared" si="2"/>
        <v>620000</v>
      </c>
      <c r="D40" s="67">
        <v>0</v>
      </c>
      <c r="E40" s="55"/>
      <c r="F40" s="55">
        <v>620000</v>
      </c>
      <c r="G40" s="16">
        <v>0</v>
      </c>
      <c r="H40" s="16">
        <v>0</v>
      </c>
      <c r="I40" s="16">
        <v>0</v>
      </c>
      <c r="J40" s="23">
        <v>0</v>
      </c>
      <c r="K40" s="23"/>
      <c r="L40" s="23">
        <v>0</v>
      </c>
      <c r="M40" s="16">
        <v>0</v>
      </c>
      <c r="N40" s="16">
        <v>0</v>
      </c>
      <c r="O40" s="16">
        <v>0</v>
      </c>
      <c r="P40" s="23">
        <v>0</v>
      </c>
      <c r="Q40" s="23"/>
      <c r="R40" s="23">
        <v>0</v>
      </c>
      <c r="S40" s="16">
        <v>0</v>
      </c>
      <c r="T40" s="16">
        <v>0</v>
      </c>
    </row>
    <row r="41" spans="1:20" ht="37.5">
      <c r="A41" s="12">
        <v>7</v>
      </c>
      <c r="B41" s="10" t="s">
        <v>12</v>
      </c>
      <c r="C41" s="34">
        <f>F41</f>
        <v>75000</v>
      </c>
      <c r="D41" s="16">
        <v>0</v>
      </c>
      <c r="E41" s="55"/>
      <c r="F41" s="55">
        <v>75000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</row>
    <row r="42" spans="1:20" ht="37.5">
      <c r="A42" s="12">
        <v>8</v>
      </c>
      <c r="B42" s="10" t="s">
        <v>9</v>
      </c>
      <c r="C42" s="34">
        <f t="shared" si="2"/>
        <v>450647.89</v>
      </c>
      <c r="D42" s="55">
        <v>42311.360000000001</v>
      </c>
      <c r="E42" s="55"/>
      <c r="F42" s="55">
        <v>408336.53</v>
      </c>
      <c r="G42" s="16">
        <v>0</v>
      </c>
      <c r="H42" s="16">
        <v>0</v>
      </c>
      <c r="I42" s="16">
        <v>0</v>
      </c>
      <c r="J42" s="23">
        <v>0</v>
      </c>
      <c r="K42" s="23"/>
      <c r="L42" s="23">
        <v>0</v>
      </c>
      <c r="M42" s="16">
        <v>0</v>
      </c>
      <c r="N42" s="16">
        <v>0</v>
      </c>
      <c r="O42" s="16">
        <v>0</v>
      </c>
      <c r="P42" s="23">
        <v>0</v>
      </c>
      <c r="Q42" s="23"/>
      <c r="R42" s="23">
        <v>0</v>
      </c>
      <c r="S42" s="16">
        <v>0</v>
      </c>
      <c r="T42" s="16">
        <v>0</v>
      </c>
    </row>
    <row r="43" spans="1:20" ht="18.75">
      <c r="A43" s="12">
        <v>9</v>
      </c>
      <c r="B43" s="10" t="s">
        <v>8</v>
      </c>
      <c r="C43" s="34">
        <f t="shared" si="2"/>
        <v>393009.06</v>
      </c>
      <c r="D43" s="16">
        <v>0</v>
      </c>
      <c r="E43" s="55"/>
      <c r="F43" s="55">
        <v>393009.06</v>
      </c>
      <c r="G43" s="16">
        <v>0</v>
      </c>
      <c r="H43" s="16">
        <v>0</v>
      </c>
      <c r="I43" s="16">
        <v>0</v>
      </c>
      <c r="J43" s="23">
        <v>0</v>
      </c>
      <c r="K43" s="23"/>
      <c r="L43" s="23">
        <v>0</v>
      </c>
      <c r="M43" s="16">
        <v>0</v>
      </c>
      <c r="N43" s="16">
        <v>0</v>
      </c>
      <c r="O43" s="16">
        <v>0</v>
      </c>
      <c r="P43" s="23">
        <v>0</v>
      </c>
      <c r="Q43" s="23"/>
      <c r="R43" s="23">
        <v>0</v>
      </c>
      <c r="S43" s="16">
        <v>0</v>
      </c>
      <c r="T43" s="16">
        <v>0</v>
      </c>
    </row>
    <row r="44" spans="1:20" ht="37.5">
      <c r="A44" s="12">
        <v>10</v>
      </c>
      <c r="B44" s="10" t="s">
        <v>6</v>
      </c>
      <c r="C44" s="34">
        <f>F44</f>
        <v>75000</v>
      </c>
      <c r="D44" s="16">
        <v>0</v>
      </c>
      <c r="E44" s="55"/>
      <c r="F44" s="55">
        <v>75000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</row>
    <row r="45" spans="1:20" ht="37.5">
      <c r="A45" s="12">
        <v>11</v>
      </c>
      <c r="B45" s="10" t="s">
        <v>5</v>
      </c>
      <c r="C45" s="34">
        <f t="shared" si="2"/>
        <v>1279237.2</v>
      </c>
      <c r="D45" s="55">
        <v>85339.18</v>
      </c>
      <c r="E45" s="55"/>
      <c r="F45" s="55">
        <v>1193898.02</v>
      </c>
      <c r="G45" s="16">
        <v>0</v>
      </c>
      <c r="H45" s="16">
        <v>0</v>
      </c>
      <c r="I45" s="16">
        <v>0</v>
      </c>
      <c r="J45" s="23">
        <v>0</v>
      </c>
      <c r="K45" s="23"/>
      <c r="L45" s="23">
        <v>0</v>
      </c>
      <c r="M45" s="16">
        <v>0</v>
      </c>
      <c r="N45" s="16">
        <v>0</v>
      </c>
      <c r="O45" s="16">
        <v>0</v>
      </c>
      <c r="P45" s="23">
        <v>0</v>
      </c>
      <c r="Q45" s="23"/>
      <c r="R45" s="23">
        <v>0</v>
      </c>
      <c r="S45" s="16">
        <v>0</v>
      </c>
      <c r="T45" s="16">
        <v>0</v>
      </c>
    </row>
    <row r="46" spans="1:20" ht="37.5">
      <c r="A46" s="12">
        <v>12</v>
      </c>
      <c r="B46" s="10" t="s">
        <v>4</v>
      </c>
      <c r="C46" s="34">
        <f t="shared" si="2"/>
        <v>829600.17</v>
      </c>
      <c r="D46" s="16">
        <v>0</v>
      </c>
      <c r="E46" s="55"/>
      <c r="F46" s="55">
        <v>829600.17</v>
      </c>
      <c r="G46" s="16">
        <v>0</v>
      </c>
      <c r="H46" s="16">
        <v>0</v>
      </c>
      <c r="I46" s="16">
        <v>0</v>
      </c>
      <c r="J46" s="23">
        <v>0</v>
      </c>
      <c r="K46" s="23"/>
      <c r="L46" s="23">
        <v>0</v>
      </c>
      <c r="M46" s="16">
        <v>0</v>
      </c>
      <c r="N46" s="16">
        <v>0</v>
      </c>
      <c r="O46" s="16">
        <v>0</v>
      </c>
      <c r="P46" s="23">
        <v>0</v>
      </c>
      <c r="Q46" s="23"/>
      <c r="R46" s="23">
        <v>0</v>
      </c>
      <c r="S46" s="16">
        <v>0</v>
      </c>
      <c r="T46" s="16">
        <v>0</v>
      </c>
    </row>
    <row r="47" spans="1:20" ht="37.5">
      <c r="A47" s="12">
        <v>13</v>
      </c>
      <c r="B47" s="10" t="s">
        <v>3</v>
      </c>
      <c r="C47" s="34">
        <f>F47</f>
        <v>305000</v>
      </c>
      <c r="D47" s="16">
        <v>0</v>
      </c>
      <c r="E47" s="55"/>
      <c r="F47" s="55">
        <v>305000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</row>
    <row r="48" spans="1:20" ht="31.5" customHeight="1">
      <c r="A48" s="12">
        <v>14</v>
      </c>
      <c r="B48" s="10" t="s">
        <v>2</v>
      </c>
      <c r="C48" s="34">
        <f>F48</f>
        <v>175000</v>
      </c>
      <c r="D48" s="16">
        <v>0</v>
      </c>
      <c r="E48" s="55"/>
      <c r="F48" s="55">
        <v>175000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</row>
    <row r="49" spans="1:20" ht="31.5" customHeight="1">
      <c r="A49" s="12">
        <v>15</v>
      </c>
      <c r="B49" s="10" t="s">
        <v>37</v>
      </c>
      <c r="C49" s="34">
        <f>G49+H49</f>
        <v>2682512.9</v>
      </c>
      <c r="D49" s="16">
        <v>0</v>
      </c>
      <c r="E49" s="16">
        <v>0</v>
      </c>
      <c r="F49" s="16">
        <v>0</v>
      </c>
      <c r="G49" s="16">
        <v>2183217</v>
      </c>
      <c r="H49" s="16">
        <v>499295.9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</row>
    <row r="50" spans="1:20" s="64" customFormat="1" ht="18.75">
      <c r="A50" s="60"/>
      <c r="B50" s="60" t="s">
        <v>1</v>
      </c>
      <c r="C50" s="66">
        <f>D50+F50+G50+H50</f>
        <v>8559883.540000001</v>
      </c>
      <c r="D50" s="56">
        <f>SUM(D35:D49)</f>
        <v>441374.66</v>
      </c>
      <c r="E50" s="56">
        <f>SUM(E5:E34)</f>
        <v>0</v>
      </c>
      <c r="F50" s="57">
        <f>SUM(F35:F49)</f>
        <v>5435995.9800000004</v>
      </c>
      <c r="G50" s="56">
        <f>G49</f>
        <v>2183217</v>
      </c>
      <c r="H50" s="56">
        <f>H49</f>
        <v>499295.9</v>
      </c>
      <c r="I50" s="28">
        <v>0</v>
      </c>
      <c r="J50" s="17">
        <v>0</v>
      </c>
      <c r="K50" s="17">
        <v>0</v>
      </c>
      <c r="L50" s="17">
        <v>0</v>
      </c>
      <c r="M50" s="28">
        <v>0</v>
      </c>
      <c r="N50" s="28">
        <v>0</v>
      </c>
      <c r="O50" s="28">
        <v>0</v>
      </c>
      <c r="P50" s="17">
        <v>0</v>
      </c>
      <c r="Q50" s="28">
        <v>0</v>
      </c>
      <c r="R50" s="17">
        <v>0</v>
      </c>
      <c r="S50" s="28">
        <v>0</v>
      </c>
      <c r="T50" s="28">
        <v>0</v>
      </c>
    </row>
  </sheetData>
  <mergeCells count="9">
    <mergeCell ref="A1:R1"/>
    <mergeCell ref="A3:A4"/>
    <mergeCell ref="B3:B4"/>
    <mergeCell ref="C3:C4"/>
    <mergeCell ref="I3:I4"/>
    <mergeCell ref="O3:O4"/>
    <mergeCell ref="D3:H3"/>
    <mergeCell ref="J3:N3"/>
    <mergeCell ref="P3:T3"/>
  </mergeCell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"/>
  <sheetViews>
    <sheetView topLeftCell="A4" workbookViewId="0">
      <selection activeCell="C35" sqref="C35"/>
    </sheetView>
  </sheetViews>
  <sheetFormatPr defaultRowHeight="15"/>
  <cols>
    <col min="1" max="1" width="7.140625" customWidth="1"/>
    <col min="2" max="2" width="39.7109375" customWidth="1"/>
    <col min="3" max="3" width="22.140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75" t="s">
        <v>32</v>
      </c>
      <c r="B1" s="75"/>
      <c r="C1" s="75"/>
      <c r="D1" s="75"/>
      <c r="E1" s="75"/>
      <c r="F1" s="75"/>
      <c r="G1" s="75"/>
      <c r="H1" s="75"/>
      <c r="I1" s="75"/>
      <c r="J1" s="75"/>
      <c r="K1" s="4"/>
      <c r="L1" s="4"/>
    </row>
    <row r="2" spans="1:12" ht="18.75">
      <c r="A2" s="41"/>
      <c r="B2" s="41"/>
      <c r="C2" s="41"/>
      <c r="D2" s="41"/>
      <c r="E2" s="41"/>
      <c r="F2" s="41"/>
      <c r="G2" s="41"/>
      <c r="H2" s="41"/>
      <c r="I2" s="41"/>
      <c r="J2" s="42" t="s">
        <v>44</v>
      </c>
      <c r="K2" s="42"/>
      <c r="L2" s="4"/>
    </row>
    <row r="3" spans="1:12" ht="18.75">
      <c r="A3" s="74" t="s">
        <v>23</v>
      </c>
      <c r="B3" s="74" t="s">
        <v>22</v>
      </c>
      <c r="C3" s="74" t="s">
        <v>27</v>
      </c>
      <c r="D3" s="80" t="s">
        <v>26</v>
      </c>
      <c r="E3" s="81"/>
      <c r="F3" s="74" t="s">
        <v>29</v>
      </c>
      <c r="G3" s="80" t="s">
        <v>26</v>
      </c>
      <c r="H3" s="86"/>
      <c r="I3" s="74" t="s">
        <v>33</v>
      </c>
      <c r="J3" s="40" t="s">
        <v>26</v>
      </c>
      <c r="K3" s="43"/>
      <c r="L3" s="44"/>
    </row>
    <row r="4" spans="1:12" ht="187.5">
      <c r="A4" s="74"/>
      <c r="B4" s="74"/>
      <c r="C4" s="74"/>
      <c r="D4" s="26" t="s">
        <v>45</v>
      </c>
      <c r="E4" s="33" t="s">
        <v>41</v>
      </c>
      <c r="F4" s="74"/>
      <c r="G4" s="26" t="s">
        <v>45</v>
      </c>
      <c r="H4" s="33" t="s">
        <v>41</v>
      </c>
      <c r="I4" s="74"/>
      <c r="J4" s="26" t="s">
        <v>45</v>
      </c>
      <c r="K4" s="33" t="s">
        <v>41</v>
      </c>
      <c r="L4" s="7"/>
    </row>
    <row r="5" spans="1:12" ht="18.75" hidden="1">
      <c r="A5" s="40">
        <v>1</v>
      </c>
      <c r="B5" s="4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0">
        <v>2</v>
      </c>
      <c r="B6" s="40" t="s">
        <v>20</v>
      </c>
      <c r="C6" s="34">
        <f t="shared" ref="C6:C10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0">
        <v>3</v>
      </c>
      <c r="B7" s="4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4">
        <f>D11</f>
        <v>628706.30000000005</v>
      </c>
      <c r="D11" s="34">
        <v>628706.30000000005</v>
      </c>
      <c r="E11" s="50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4">
        <f t="shared" ref="C12:C35" si="1">D12</f>
        <v>176762.61</v>
      </c>
      <c r="D12" s="34">
        <v>176762.61</v>
      </c>
      <c r="E12" s="50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4">
        <f t="shared" si="1"/>
        <v>515125.57</v>
      </c>
      <c r="D13" s="34">
        <v>515125.57</v>
      </c>
      <c r="E13" s="50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4">
        <f t="shared" si="1"/>
        <v>655288.86</v>
      </c>
      <c r="D14" s="34">
        <v>655288.86</v>
      </c>
      <c r="E14" s="50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4">
        <f t="shared" si="1"/>
        <v>1506030.41</v>
      </c>
      <c r="D15" s="34">
        <v>1506030.41</v>
      </c>
      <c r="E15" s="50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4">
        <f t="shared" si="1"/>
        <v>73852.240000000005</v>
      </c>
      <c r="D16" s="34">
        <v>73852.240000000005</v>
      </c>
      <c r="E16" s="50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4">
        <f t="shared" si="1"/>
        <v>108406.99</v>
      </c>
      <c r="D17" s="34">
        <v>108406.99</v>
      </c>
      <c r="E17" s="50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18.75">
      <c r="A18" s="12">
        <v>8</v>
      </c>
      <c r="B18" s="10" t="s">
        <v>8</v>
      </c>
      <c r="C18" s="34">
        <f>D18</f>
        <v>120781.73</v>
      </c>
      <c r="D18" s="34">
        <v>120781.73</v>
      </c>
      <c r="E18" s="50"/>
      <c r="F18" s="16">
        <v>0</v>
      </c>
      <c r="G18" s="23">
        <v>0</v>
      </c>
      <c r="H18" s="23"/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5</v>
      </c>
      <c r="C19" s="34">
        <f t="shared" si="1"/>
        <v>19020</v>
      </c>
      <c r="D19" s="34">
        <v>19020</v>
      </c>
      <c r="E19" s="50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4</v>
      </c>
      <c r="C20" s="34">
        <f t="shared" si="1"/>
        <v>119523.97</v>
      </c>
      <c r="D20" s="34">
        <v>119523.97</v>
      </c>
      <c r="E20" s="50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>
      <c r="A21" s="12">
        <v>11</v>
      </c>
      <c r="B21" s="10" t="s">
        <v>3</v>
      </c>
      <c r="C21" s="34">
        <v>2335903.4900000002</v>
      </c>
      <c r="D21" s="34">
        <v>2335903.4900000002</v>
      </c>
      <c r="E21" s="50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/>
      <c r="L21" s="7"/>
    </row>
    <row r="22" spans="1:12" ht="37.5" hidden="1">
      <c r="A22" s="12">
        <v>9</v>
      </c>
      <c r="B22" s="10" t="s">
        <v>36</v>
      </c>
      <c r="C22" s="34">
        <f t="shared" si="1"/>
        <v>0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18.75" hidden="1">
      <c r="A23" s="12">
        <v>10</v>
      </c>
      <c r="B23" s="10" t="s">
        <v>13</v>
      </c>
      <c r="C23" s="34">
        <f t="shared" si="1"/>
        <v>0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11</v>
      </c>
      <c r="B24" s="10" t="s">
        <v>12</v>
      </c>
      <c r="C24" s="34">
        <f t="shared" si="1"/>
        <v>0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12</v>
      </c>
      <c r="B25" s="10" t="s">
        <v>11</v>
      </c>
      <c r="C25" s="34">
        <f t="shared" si="1"/>
        <v>0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13</v>
      </c>
      <c r="B26" s="10" t="s">
        <v>10</v>
      </c>
      <c r="C26" s="34">
        <f t="shared" si="1"/>
        <v>0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 t="s">
        <v>0</v>
      </c>
    </row>
    <row r="27" spans="1:12" ht="37.5" hidden="1">
      <c r="A27" s="12">
        <v>14</v>
      </c>
      <c r="B27" s="10" t="s">
        <v>9</v>
      </c>
      <c r="C27" s="34">
        <f t="shared" si="1"/>
        <v>0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18.75" hidden="1">
      <c r="A28" s="12">
        <v>15</v>
      </c>
      <c r="B28" s="10" t="s">
        <v>8</v>
      </c>
      <c r="C28" s="34">
        <f t="shared" si="1"/>
        <v>0</v>
      </c>
      <c r="D28" s="37"/>
      <c r="E28" s="37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16</v>
      </c>
      <c r="B29" s="10" t="s">
        <v>7</v>
      </c>
      <c r="C29" s="34">
        <f t="shared" si="1"/>
        <v>0</v>
      </c>
      <c r="D29" s="37"/>
      <c r="E29" s="37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17</v>
      </c>
      <c r="B30" s="10" t="s">
        <v>6</v>
      </c>
      <c r="C30" s="34">
        <f t="shared" si="1"/>
        <v>0</v>
      </c>
      <c r="D30" s="37"/>
      <c r="E30" s="37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18</v>
      </c>
      <c r="B31" s="10" t="s">
        <v>5</v>
      </c>
      <c r="C31" s="34">
        <f t="shared" si="1"/>
        <v>0</v>
      </c>
      <c r="D31" s="37"/>
      <c r="E31" s="37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19</v>
      </c>
      <c r="B32" s="10" t="s">
        <v>4</v>
      </c>
      <c r="C32" s="34">
        <f t="shared" si="1"/>
        <v>0</v>
      </c>
      <c r="D32" s="37"/>
      <c r="E32" s="37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20</v>
      </c>
      <c r="B33" s="10" t="s">
        <v>3</v>
      </c>
      <c r="C33" s="34">
        <f t="shared" si="1"/>
        <v>0</v>
      </c>
      <c r="D33" s="37"/>
      <c r="E33" s="37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37.5" hidden="1">
      <c r="A34" s="12">
        <v>21</v>
      </c>
      <c r="B34" s="10" t="s">
        <v>2</v>
      </c>
      <c r="C34" s="34">
        <f t="shared" si="1"/>
        <v>0</v>
      </c>
      <c r="D34" s="37"/>
      <c r="E34" s="37"/>
      <c r="F34" s="16">
        <v>0</v>
      </c>
      <c r="G34" s="23">
        <v>0</v>
      </c>
      <c r="H34" s="23">
        <v>0</v>
      </c>
      <c r="I34" s="16">
        <v>0</v>
      </c>
      <c r="J34" s="23">
        <v>0</v>
      </c>
      <c r="K34" s="23">
        <v>0</v>
      </c>
      <c r="L34" s="7"/>
    </row>
    <row r="35" spans="1:12" ht="18.75">
      <c r="A35" s="79" t="s">
        <v>1</v>
      </c>
      <c r="B35" s="79"/>
      <c r="C35" s="66">
        <f t="shared" si="1"/>
        <v>6259402.1700000009</v>
      </c>
      <c r="D35" s="39">
        <f>SUM(D11:D34)</f>
        <v>6259402.1700000009</v>
      </c>
      <c r="E35" s="39">
        <f>SUM(E5:E34)</f>
        <v>0</v>
      </c>
      <c r="F35" s="28">
        <v>0</v>
      </c>
      <c r="G35" s="17">
        <v>0</v>
      </c>
      <c r="H35" s="17">
        <v>0</v>
      </c>
      <c r="I35" s="28">
        <v>0</v>
      </c>
      <c r="J35" s="17">
        <v>0</v>
      </c>
      <c r="K35" s="28">
        <v>0</v>
      </c>
      <c r="L35" s="7" t="s">
        <v>0</v>
      </c>
    </row>
  </sheetData>
  <mergeCells count="9">
    <mergeCell ref="A35:B35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44"/>
  <sheetViews>
    <sheetView topLeftCell="A11" zoomScale="70" zoomScaleNormal="70" workbookViewId="0">
      <selection activeCell="D42" sqref="D42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75" t="s">
        <v>32</v>
      </c>
      <c r="B1" s="75"/>
      <c r="C1" s="75"/>
      <c r="D1" s="75"/>
      <c r="E1" s="75"/>
      <c r="F1" s="75"/>
      <c r="G1" s="75"/>
      <c r="H1" s="75"/>
      <c r="I1" s="75"/>
      <c r="J1" s="75"/>
      <c r="K1" s="4"/>
      <c r="L1" s="4"/>
    </row>
    <row r="2" spans="1:12" ht="18.75">
      <c r="A2" s="31"/>
      <c r="B2" s="31"/>
      <c r="C2" s="31"/>
      <c r="D2" s="31"/>
      <c r="E2" s="31"/>
      <c r="F2" s="31"/>
      <c r="G2" s="31"/>
      <c r="H2" s="31"/>
      <c r="I2" s="31"/>
      <c r="J2" s="32" t="s">
        <v>42</v>
      </c>
      <c r="K2" s="32"/>
      <c r="L2" s="4"/>
    </row>
    <row r="3" spans="1:12" ht="18.75">
      <c r="A3" s="74" t="s">
        <v>23</v>
      </c>
      <c r="B3" s="74" t="s">
        <v>22</v>
      </c>
      <c r="C3" s="74" t="s">
        <v>27</v>
      </c>
      <c r="D3" s="80" t="s">
        <v>26</v>
      </c>
      <c r="E3" s="81"/>
      <c r="F3" s="74" t="s">
        <v>29</v>
      </c>
      <c r="G3" s="80" t="s">
        <v>26</v>
      </c>
      <c r="H3" s="86"/>
      <c r="I3" s="74" t="s">
        <v>33</v>
      </c>
      <c r="J3" s="40" t="s">
        <v>26</v>
      </c>
      <c r="K3" s="43"/>
      <c r="L3" s="44"/>
    </row>
    <row r="4" spans="1:12" ht="187.5">
      <c r="A4" s="74"/>
      <c r="B4" s="74"/>
      <c r="C4" s="74"/>
      <c r="D4" s="33" t="s">
        <v>40</v>
      </c>
      <c r="E4" s="33" t="s">
        <v>41</v>
      </c>
      <c r="F4" s="74"/>
      <c r="G4" s="33" t="s">
        <v>40</v>
      </c>
      <c r="H4" s="33" t="s">
        <v>41</v>
      </c>
      <c r="I4" s="74"/>
      <c r="J4" s="33" t="s">
        <v>40</v>
      </c>
      <c r="K4" s="33" t="s">
        <v>41</v>
      </c>
      <c r="L4" s="7"/>
    </row>
    <row r="5" spans="1:12" ht="37.5" hidden="1">
      <c r="A5" s="30">
        <v>1</v>
      </c>
      <c r="B5" s="3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0">
        <v>2</v>
      </c>
      <c r="B6" s="30" t="s">
        <v>20</v>
      </c>
      <c r="C6" s="34">
        <f t="shared" ref="C6:C10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0">
        <v>3</v>
      </c>
      <c r="B7" s="3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21</v>
      </c>
      <c r="C11" s="36">
        <f>D11</f>
        <v>39394.410000000003</v>
      </c>
      <c r="D11" s="37">
        <v>39394.410000000003</v>
      </c>
      <c r="E11" s="37"/>
      <c r="F11" s="16">
        <v>0</v>
      </c>
      <c r="G11" s="23">
        <v>0</v>
      </c>
      <c r="H11" s="23"/>
      <c r="I11" s="16">
        <v>0</v>
      </c>
      <c r="J11" s="23">
        <v>0</v>
      </c>
      <c r="K11" s="23"/>
      <c r="L11" s="7"/>
    </row>
    <row r="12" spans="1:12" ht="37.5">
      <c r="A12" s="12">
        <v>2</v>
      </c>
      <c r="B12" s="10" t="s">
        <v>20</v>
      </c>
      <c r="C12" s="36">
        <f t="shared" ref="C12:C44" si="1">D12</f>
        <v>114287.86</v>
      </c>
      <c r="D12" s="37">
        <v>114287.86</v>
      </c>
      <c r="E12" s="37"/>
      <c r="F12" s="16">
        <v>0</v>
      </c>
      <c r="G12" s="23">
        <v>0</v>
      </c>
      <c r="H12" s="23"/>
      <c r="I12" s="16">
        <v>0</v>
      </c>
      <c r="J12" s="23">
        <v>0</v>
      </c>
      <c r="K12" s="23"/>
      <c r="L12" s="7"/>
    </row>
    <row r="13" spans="1:12" ht="37.5">
      <c r="A13" s="12">
        <v>3</v>
      </c>
      <c r="B13" s="10" t="s">
        <v>19</v>
      </c>
      <c r="C13" s="36">
        <f t="shared" si="1"/>
        <v>74427.86</v>
      </c>
      <c r="D13" s="37">
        <v>74427.86</v>
      </c>
      <c r="E13" s="37"/>
      <c r="F13" s="16">
        <v>0</v>
      </c>
      <c r="G13" s="23">
        <v>0</v>
      </c>
      <c r="H13" s="23"/>
      <c r="I13" s="16">
        <v>0</v>
      </c>
      <c r="J13" s="23">
        <v>0</v>
      </c>
      <c r="K13" s="23"/>
      <c r="L13" s="7"/>
    </row>
    <row r="14" spans="1:12" ht="37.5">
      <c r="A14" s="12">
        <v>4</v>
      </c>
      <c r="B14" s="10" t="s">
        <v>18</v>
      </c>
      <c r="C14" s="36">
        <f t="shared" si="1"/>
        <v>250830</v>
      </c>
      <c r="D14" s="37">
        <v>250830</v>
      </c>
      <c r="E14" s="37"/>
      <c r="F14" s="16">
        <v>0</v>
      </c>
      <c r="G14" s="23">
        <v>0</v>
      </c>
      <c r="H14" s="23"/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6">
        <f t="shared" si="1"/>
        <v>379590.64</v>
      </c>
      <c r="D15" s="37">
        <v>379590.64</v>
      </c>
      <c r="E15" s="37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>
      <c r="A16" s="12">
        <v>6</v>
      </c>
      <c r="B16" s="10" t="s">
        <v>17</v>
      </c>
      <c r="C16" s="36">
        <f>D16</f>
        <v>340000</v>
      </c>
      <c r="D16" s="37">
        <v>340000</v>
      </c>
      <c r="E16" s="37"/>
      <c r="F16" s="16">
        <v>0</v>
      </c>
      <c r="G16" s="23">
        <v>0</v>
      </c>
      <c r="H16" s="23"/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14</v>
      </c>
      <c r="C17" s="36">
        <f t="shared" si="1"/>
        <v>422809.45</v>
      </c>
      <c r="D17" s="37">
        <v>422809.45</v>
      </c>
      <c r="E17" s="37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9</v>
      </c>
      <c r="B18" s="10" t="s">
        <v>36</v>
      </c>
      <c r="C18" s="36">
        <f t="shared" si="1"/>
        <v>0</v>
      </c>
      <c r="D18" s="37"/>
      <c r="E18" s="37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/>
    </row>
    <row r="19" spans="1:12" ht="37.5" hidden="1">
      <c r="A19" s="12">
        <v>10</v>
      </c>
      <c r="B19" s="10" t="s">
        <v>13</v>
      </c>
      <c r="C19" s="36">
        <f t="shared" si="1"/>
        <v>0</v>
      </c>
      <c r="D19" s="37"/>
      <c r="E19" s="37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/>
    </row>
    <row r="20" spans="1:12" ht="37.5" hidden="1">
      <c r="A20" s="12">
        <v>11</v>
      </c>
      <c r="B20" s="10" t="s">
        <v>12</v>
      </c>
      <c r="C20" s="36">
        <f t="shared" si="1"/>
        <v>0</v>
      </c>
      <c r="D20" s="37"/>
      <c r="E20" s="37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/>
    </row>
    <row r="21" spans="1:12" ht="37.5" hidden="1">
      <c r="A21" s="12">
        <v>12</v>
      </c>
      <c r="B21" s="10" t="s">
        <v>11</v>
      </c>
      <c r="C21" s="36">
        <f t="shared" si="1"/>
        <v>0</v>
      </c>
      <c r="D21" s="37"/>
      <c r="E21" s="37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 t="s">
        <v>0</v>
      </c>
    </row>
    <row r="22" spans="1:12" ht="37.5" hidden="1">
      <c r="A22" s="12">
        <v>13</v>
      </c>
      <c r="B22" s="10" t="s">
        <v>10</v>
      </c>
      <c r="C22" s="36">
        <f t="shared" si="1"/>
        <v>0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 t="s">
        <v>0</v>
      </c>
    </row>
    <row r="23" spans="1:12" ht="37.5" hidden="1">
      <c r="A23" s="12">
        <v>14</v>
      </c>
      <c r="B23" s="10" t="s">
        <v>9</v>
      </c>
      <c r="C23" s="36">
        <f t="shared" si="1"/>
        <v>0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15</v>
      </c>
      <c r="B24" s="10" t="s">
        <v>8</v>
      </c>
      <c r="C24" s="36">
        <f t="shared" si="1"/>
        <v>0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16</v>
      </c>
      <c r="B25" s="10" t="s">
        <v>7</v>
      </c>
      <c r="C25" s="36">
        <f t="shared" si="1"/>
        <v>0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17</v>
      </c>
      <c r="B26" s="10" t="s">
        <v>6</v>
      </c>
      <c r="C26" s="36">
        <f t="shared" si="1"/>
        <v>0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18</v>
      </c>
      <c r="B27" s="10" t="s">
        <v>5</v>
      </c>
      <c r="C27" s="36">
        <f t="shared" si="1"/>
        <v>0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19</v>
      </c>
      <c r="B28" s="10" t="s">
        <v>4</v>
      </c>
      <c r="C28" s="36">
        <f t="shared" si="1"/>
        <v>0</v>
      </c>
      <c r="D28" s="37"/>
      <c r="E28" s="37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20</v>
      </c>
      <c r="B29" s="10" t="s">
        <v>3</v>
      </c>
      <c r="C29" s="36">
        <f t="shared" si="1"/>
        <v>0</v>
      </c>
      <c r="D29" s="37"/>
      <c r="E29" s="37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21</v>
      </c>
      <c r="B30" s="10" t="s">
        <v>2</v>
      </c>
      <c r="C30" s="36">
        <f t="shared" si="1"/>
        <v>0</v>
      </c>
      <c r="D30" s="37"/>
      <c r="E30" s="37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>
      <c r="A31" s="12">
        <v>8</v>
      </c>
      <c r="B31" s="10" t="s">
        <v>9</v>
      </c>
      <c r="C31" s="36">
        <f t="shared" si="1"/>
        <v>259300</v>
      </c>
      <c r="D31" s="37">
        <v>259300</v>
      </c>
      <c r="E31" s="37"/>
      <c r="F31" s="16">
        <v>0</v>
      </c>
      <c r="G31" s="23">
        <v>0</v>
      </c>
      <c r="H31" s="23"/>
      <c r="I31" s="16">
        <v>0</v>
      </c>
      <c r="J31" s="23">
        <v>0</v>
      </c>
      <c r="K31" s="23"/>
      <c r="L31" s="7"/>
    </row>
    <row r="32" spans="1:12" ht="37.5">
      <c r="A32" s="12">
        <v>9</v>
      </c>
      <c r="B32" s="10" t="s">
        <v>8</v>
      </c>
      <c r="C32" s="36">
        <f t="shared" si="1"/>
        <v>139909</v>
      </c>
      <c r="D32" s="37">
        <v>139909</v>
      </c>
      <c r="E32" s="37"/>
      <c r="F32" s="16">
        <v>0</v>
      </c>
      <c r="G32" s="23">
        <v>0</v>
      </c>
      <c r="H32" s="23"/>
      <c r="I32" s="16">
        <v>0</v>
      </c>
      <c r="J32" s="23">
        <v>0</v>
      </c>
      <c r="K32" s="23"/>
      <c r="L32" s="7"/>
    </row>
    <row r="33" spans="1:12" ht="37.5">
      <c r="A33" s="12">
        <v>10</v>
      </c>
      <c r="B33" s="10" t="s">
        <v>13</v>
      </c>
      <c r="C33" s="36">
        <f t="shared" si="1"/>
        <v>173125</v>
      </c>
      <c r="D33" s="37">
        <v>173125</v>
      </c>
      <c r="E33" s="37"/>
      <c r="F33" s="16">
        <v>0</v>
      </c>
      <c r="G33" s="23">
        <v>0</v>
      </c>
      <c r="H33" s="23"/>
      <c r="I33" s="16">
        <v>0</v>
      </c>
      <c r="J33" s="23">
        <v>0</v>
      </c>
      <c r="K33" s="23"/>
      <c r="L33" s="7"/>
    </row>
    <row r="34" spans="1:12" ht="37.5">
      <c r="A34" s="12">
        <v>11</v>
      </c>
      <c r="B34" s="10" t="s">
        <v>12</v>
      </c>
      <c r="C34" s="36">
        <f t="shared" si="1"/>
        <v>195867</v>
      </c>
      <c r="D34" s="37">
        <v>195867</v>
      </c>
      <c r="E34" s="37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37.5">
      <c r="A35" s="12">
        <v>12</v>
      </c>
      <c r="B35" s="10" t="s">
        <v>11</v>
      </c>
      <c r="C35" s="36">
        <f t="shared" si="1"/>
        <v>17200</v>
      </c>
      <c r="D35" s="37">
        <v>17200</v>
      </c>
      <c r="E35" s="37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37.5">
      <c r="A36" s="12">
        <v>13</v>
      </c>
      <c r="B36" s="10" t="s">
        <v>10</v>
      </c>
      <c r="C36" s="36">
        <f>D36</f>
        <v>31775</v>
      </c>
      <c r="D36" s="37">
        <v>31775</v>
      </c>
      <c r="E36" s="37"/>
      <c r="F36" s="16">
        <v>0</v>
      </c>
      <c r="G36" s="23">
        <v>0</v>
      </c>
      <c r="H36" s="23"/>
      <c r="I36" s="16">
        <v>0</v>
      </c>
      <c r="J36" s="23">
        <v>0</v>
      </c>
      <c r="K36" s="23"/>
      <c r="L36" s="7"/>
    </row>
    <row r="37" spans="1:12" ht="37.5">
      <c r="A37" s="12">
        <v>14</v>
      </c>
      <c r="B37" s="10" t="s">
        <v>7</v>
      </c>
      <c r="C37" s="36">
        <f t="shared" si="1"/>
        <v>288315.51</v>
      </c>
      <c r="D37" s="37">
        <v>288315.51</v>
      </c>
      <c r="E37" s="37"/>
      <c r="F37" s="16">
        <v>0</v>
      </c>
      <c r="G37" s="23">
        <v>0</v>
      </c>
      <c r="H37" s="23"/>
      <c r="I37" s="16">
        <v>0</v>
      </c>
      <c r="J37" s="23">
        <v>0</v>
      </c>
      <c r="K37" s="23"/>
      <c r="L37" s="7"/>
    </row>
    <row r="38" spans="1:12" ht="37.5">
      <c r="A38" s="12">
        <v>15</v>
      </c>
      <c r="B38" s="10" t="s">
        <v>6</v>
      </c>
      <c r="C38" s="36">
        <f t="shared" si="1"/>
        <v>344873.52</v>
      </c>
      <c r="D38" s="37">
        <v>344873.52</v>
      </c>
      <c r="E38" s="37"/>
      <c r="F38" s="16">
        <v>0</v>
      </c>
      <c r="G38" s="23">
        <v>0</v>
      </c>
      <c r="H38" s="23"/>
      <c r="I38" s="16">
        <v>0</v>
      </c>
      <c r="J38" s="23">
        <v>0</v>
      </c>
      <c r="K38" s="23"/>
      <c r="L38" s="7"/>
    </row>
    <row r="39" spans="1:12" ht="37.5">
      <c r="A39" s="12">
        <v>16</v>
      </c>
      <c r="B39" s="10" t="s">
        <v>5</v>
      </c>
      <c r="C39" s="36">
        <f>D39</f>
        <v>22420</v>
      </c>
      <c r="D39" s="37">
        <v>22420</v>
      </c>
      <c r="E39" s="37"/>
      <c r="F39" s="16">
        <v>0</v>
      </c>
      <c r="G39" s="23">
        <v>0</v>
      </c>
      <c r="H39" s="23"/>
      <c r="I39" s="16">
        <v>0</v>
      </c>
      <c r="J39" s="23">
        <v>0</v>
      </c>
      <c r="K39" s="23"/>
      <c r="L39" s="7"/>
    </row>
    <row r="40" spans="1:12" ht="37.5">
      <c r="A40" s="12">
        <v>17</v>
      </c>
      <c r="B40" s="10" t="s">
        <v>4</v>
      </c>
      <c r="C40" s="36">
        <f t="shared" si="1"/>
        <v>321187</v>
      </c>
      <c r="D40" s="37">
        <v>321187</v>
      </c>
      <c r="E40" s="37"/>
      <c r="F40" s="16">
        <v>0</v>
      </c>
      <c r="G40" s="23">
        <v>0</v>
      </c>
      <c r="H40" s="23"/>
      <c r="I40" s="16">
        <v>0</v>
      </c>
      <c r="J40" s="23">
        <v>0</v>
      </c>
      <c r="K40" s="23"/>
      <c r="L40" s="7"/>
    </row>
    <row r="41" spans="1:12" ht="37.5">
      <c r="A41" s="12">
        <v>18</v>
      </c>
      <c r="B41" s="10" t="s">
        <v>3</v>
      </c>
      <c r="C41" s="36">
        <f t="shared" si="1"/>
        <v>308944.40999999997</v>
      </c>
      <c r="D41" s="37">
        <v>308944.40999999997</v>
      </c>
      <c r="E41" s="37"/>
      <c r="F41" s="16">
        <v>0</v>
      </c>
      <c r="G41" s="23">
        <v>0</v>
      </c>
      <c r="H41" s="23"/>
      <c r="I41" s="16">
        <v>0</v>
      </c>
      <c r="J41" s="23">
        <v>0</v>
      </c>
      <c r="K41" s="23"/>
      <c r="L41" s="7"/>
    </row>
    <row r="42" spans="1:12" ht="37.5">
      <c r="A42" s="12">
        <v>19</v>
      </c>
      <c r="B42" s="10" t="s">
        <v>2</v>
      </c>
      <c r="C42" s="36">
        <f t="shared" si="1"/>
        <v>10000</v>
      </c>
      <c r="D42" s="37">
        <v>10000</v>
      </c>
      <c r="E42" s="37"/>
      <c r="F42" s="16">
        <v>0</v>
      </c>
      <c r="G42" s="23">
        <v>0</v>
      </c>
      <c r="H42" s="23"/>
      <c r="I42" s="16">
        <v>0</v>
      </c>
      <c r="J42" s="23">
        <v>0</v>
      </c>
      <c r="K42" s="23"/>
      <c r="L42" s="7"/>
    </row>
    <row r="43" spans="1:12" ht="37.5">
      <c r="A43" s="12">
        <v>20</v>
      </c>
      <c r="B43" s="10" t="s">
        <v>37</v>
      </c>
      <c r="C43" s="36">
        <f t="shared" si="1"/>
        <v>2080176.44</v>
      </c>
      <c r="D43" s="37">
        <v>2080176.44</v>
      </c>
      <c r="E43" s="37"/>
      <c r="F43" s="16">
        <v>0</v>
      </c>
      <c r="G43" s="23">
        <v>0</v>
      </c>
      <c r="H43" s="23"/>
      <c r="I43" s="16">
        <v>0</v>
      </c>
      <c r="J43" s="23">
        <v>0</v>
      </c>
      <c r="K43" s="23"/>
      <c r="L43" s="7"/>
    </row>
    <row r="44" spans="1:12" ht="18.75">
      <c r="A44" s="79" t="s">
        <v>1</v>
      </c>
      <c r="B44" s="79"/>
      <c r="C44" s="38">
        <f t="shared" si="1"/>
        <v>5814433.0999999996</v>
      </c>
      <c r="D44" s="38">
        <f>SUM(D11:D43)</f>
        <v>5814433.0999999996</v>
      </c>
      <c r="E44" s="39">
        <f>SUM(E5:E30)</f>
        <v>0</v>
      </c>
      <c r="F44" s="28">
        <v>0</v>
      </c>
      <c r="G44" s="17">
        <v>0</v>
      </c>
      <c r="H44" s="17">
        <v>0</v>
      </c>
      <c r="I44" s="28">
        <v>0</v>
      </c>
      <c r="J44" s="17">
        <v>0</v>
      </c>
      <c r="K44" s="28">
        <v>0</v>
      </c>
      <c r="L44" s="7" t="s">
        <v>0</v>
      </c>
    </row>
  </sheetData>
  <mergeCells count="9">
    <mergeCell ref="A44:B44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Приложение №11 </vt:lpstr>
      <vt:lpstr>Таблица 9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2021-11-12T06:56:33Z</cp:lastPrinted>
  <dcterms:created xsi:type="dcterms:W3CDTF">2017-10-30T13:20:53Z</dcterms:created>
  <dcterms:modified xsi:type="dcterms:W3CDTF">2022-01-11T09:15:30Z</dcterms:modified>
</cp:coreProperties>
</file>