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23.07.2021\1 Изменения в бюджет (10 865 146,66)\"/>
    </mc:Choice>
  </mc:AlternateContent>
  <bookViews>
    <workbookView xWindow="120" yWindow="135" windowWidth="19425" windowHeight="11025"/>
  </bookViews>
  <sheets>
    <sheet name="Приложение №11 " sheetId="2" r:id="rId1"/>
    <sheet name="Таблица 7" sheetId="8" r:id="rId2"/>
    <sheet name="Таблица 6" sheetId="7" r:id="rId3"/>
    <sheet name="Таблица 5" sheetId="6" r:id="rId4"/>
    <sheet name="Таблица 2" sheetId="3" r:id="rId5"/>
    <sheet name="Таблица 8" sheetId="9" r:id="rId6"/>
    <sheet name="Таблица 4" sheetId="5" r:id="rId7"/>
    <sheet name="Таблица 3" sheetId="4" r:id="rId8"/>
  </sheets>
  <definedNames>
    <definedName name="_xlnm.Print_Area" localSheetId="0">'Приложение №11 '!$B$1:$M$35</definedName>
  </definedNames>
  <calcPr calcId="152511"/>
</workbook>
</file>

<file path=xl/calcChain.xml><?xml version="1.0" encoding="utf-8"?>
<calcChain xmlns="http://schemas.openxmlformats.org/spreadsheetml/2006/main">
  <c r="C43" i="9" l="1"/>
  <c r="C36" i="9" l="1"/>
  <c r="C37" i="9"/>
  <c r="C38" i="9"/>
  <c r="C39" i="9"/>
  <c r="C40" i="9"/>
  <c r="C41" i="9"/>
  <c r="C35" i="9"/>
  <c r="C9" i="6"/>
  <c r="G43" i="9"/>
  <c r="F43" i="9"/>
  <c r="C13" i="6"/>
  <c r="C35" i="5"/>
  <c r="D35" i="5"/>
  <c r="C34" i="5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12" i="4"/>
  <c r="C13" i="4"/>
  <c r="C11" i="4"/>
  <c r="D41" i="4"/>
  <c r="C41" i="4" s="1"/>
  <c r="D21" i="7"/>
  <c r="C20" i="7"/>
  <c r="C21" i="7" s="1"/>
  <c r="E42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11" i="9"/>
  <c r="E43" i="9"/>
  <c r="D43" i="9"/>
  <c r="D42" i="9" s="1"/>
  <c r="C42" i="9" s="1"/>
  <c r="C10" i="9"/>
  <c r="C9" i="9"/>
  <c r="C8" i="9"/>
  <c r="C7" i="9"/>
  <c r="C6" i="9"/>
  <c r="C5" i="9"/>
  <c r="C6" i="6"/>
  <c r="D11" i="8"/>
  <c r="C11" i="8"/>
  <c r="C8" i="6" l="1"/>
  <c r="C10" i="6"/>
  <c r="C11" i="6"/>
  <c r="C12" i="6"/>
  <c r="C14" i="6"/>
  <c r="C5" i="6"/>
  <c r="E15" i="6" l="1"/>
  <c r="D15" i="6"/>
  <c r="C15" i="6" s="1"/>
  <c r="E35" i="5" l="1"/>
  <c r="C10" i="5"/>
  <c r="C9" i="5"/>
  <c r="C8" i="5"/>
  <c r="C7" i="5"/>
  <c r="C6" i="5"/>
  <c r="C5" i="5"/>
  <c r="C27" i="3" l="1"/>
  <c r="E41" i="4" l="1"/>
  <c r="C10" i="4"/>
  <c r="C9" i="4"/>
  <c r="C8" i="4"/>
  <c r="C7" i="4"/>
  <c r="C6" i="4"/>
  <c r="C5" i="4"/>
  <c r="C6" i="3" l="1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5" i="3"/>
  <c r="D28" i="3"/>
  <c r="F28" i="3"/>
  <c r="E28" i="3"/>
  <c r="C28" i="3" l="1"/>
  <c r="J35" i="2"/>
  <c r="M35" i="2" l="1"/>
  <c r="L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I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E34" i="2"/>
  <c r="F35" i="2"/>
  <c r="H35" i="2" l="1"/>
  <c r="K35" i="2"/>
  <c r="E15" i="2" l="1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G35" i="2"/>
  <c r="E35" i="2" l="1"/>
</calcChain>
</file>

<file path=xl/sharedStrings.xml><?xml version="1.0" encoding="utf-8"?>
<sst xmlns="http://schemas.openxmlformats.org/spreadsheetml/2006/main" count="389" uniqueCount="64">
  <si>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</si>
  <si>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</si>
  <si>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</si>
  <si>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</si>
  <si>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</si>
  <si>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</si>
  <si>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</si>
  <si>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</si>
  <si>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</si>
  <si>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</si>
  <si>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</si>
  <si>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</si>
  <si>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</si>
  <si>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</si>
  <si>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</si>
  <si>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</si>
  <si>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</si>
  <si>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</si>
  <si>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</si>
  <si>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</si>
  <si>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</si>
  <si>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</si>
  <si>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</si>
  <si>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</si>
  <si>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</si>
  <si>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</si>
  <si>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</si>
  <si>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</si>
  <si>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</si>
  <si>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</si>
  <si>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</si>
  <si>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</si>
  <si>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</si>
  <si>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</si>
  <si>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</si>
  <si>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</si>
  <si>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</si>
  <si>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</si>
  <si>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</si>
  <si>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 xml:space="preserve"> района от 11 декабря 2020 года № 28/5 О  бюджете Тарского 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</si>
  <si>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</si>
  <si>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</si>
  <si>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</si>
  <si>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</si>
  <si>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</si>
  <si>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 xml:space="preserve">муниципльного района н а 2021 год и на плановый период 2022 </t>
  </si>
  <si>
    <t>и 2023 годов"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</si>
  <si>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</si>
  <si>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</si>
  <si>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</si>
  <si>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</si>
  <si>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</si>
  <si>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</si>
  <si>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</si>
  <si>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</si>
  <si>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</si>
  <si>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</si>
  <si>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</si>
  <si>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</si>
  <si>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</si>
  <si>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 xml:space="preserve"> "О внеснии изменений в решение Совета Тарского муниципального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</si>
  <si>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</si>
  <si>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</si>
  <si>
    <t xml:space="preserve">                   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</si>
</sst>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Font="1" applyAlignment="1">
      <alignment horizontal="right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showGridLines="0" tabSelected="1" view="pageBreakPreview" topLeftCell="B20" zoomScale="60" workbookViewId="0">
      <selection activeCell="T14" sqref="T1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 x14ac:dyDescent="0.3">
      <c r="B1" s="30"/>
      <c r="C1" s="73" t="s">
        <v>63</v>
      </c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5" ht="18.75" x14ac:dyDescent="0.3">
      <c r="B2" s="30"/>
      <c r="C2" s="73" t="s">
        <v>28</v>
      </c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5" ht="18.75" x14ac:dyDescent="0.3">
      <c r="B3" s="30"/>
      <c r="C3" s="73" t="s">
        <v>60</v>
      </c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5" ht="18.75" x14ac:dyDescent="0.3">
      <c r="B4" s="30"/>
      <c r="C4" s="73" t="s">
        <v>39</v>
      </c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15" ht="18.75" x14ac:dyDescent="0.3">
      <c r="B5" s="30"/>
      <c r="C5" s="73" t="s">
        <v>45</v>
      </c>
      <c r="D5" s="73"/>
      <c r="E5" s="73"/>
      <c r="F5" s="73"/>
      <c r="G5" s="73"/>
      <c r="H5" s="73"/>
      <c r="I5" s="73"/>
      <c r="J5" s="73"/>
      <c r="K5" s="73"/>
      <c r="L5" s="73"/>
      <c r="M5" s="73"/>
    </row>
    <row r="6" spans="1:15" ht="18.75" x14ac:dyDescent="0.3">
      <c r="B6" s="30"/>
      <c r="C6" s="73" t="s">
        <v>46</v>
      </c>
      <c r="D6" s="73"/>
      <c r="E6" s="73"/>
      <c r="F6" s="73"/>
      <c r="G6" s="73"/>
      <c r="H6" s="73"/>
      <c r="I6" s="73"/>
      <c r="J6" s="73"/>
      <c r="K6" s="73"/>
      <c r="L6" s="73"/>
      <c r="M6" s="73"/>
    </row>
    <row r="7" spans="1:15" s="20" customFormat="1" ht="18.75" customHeight="1" x14ac:dyDescent="0.3">
      <c r="A7" s="18"/>
      <c r="B7" s="18"/>
      <c r="C7" s="18"/>
      <c r="D7" s="18"/>
      <c r="E7" s="18"/>
      <c r="F7" s="18"/>
      <c r="G7" s="18"/>
      <c r="H7" s="19"/>
      <c r="I7" s="19"/>
      <c r="J7" s="19"/>
      <c r="L7" s="19"/>
      <c r="M7" s="21" t="s">
        <v>31</v>
      </c>
    </row>
    <row r="8" spans="1:15" s="20" customFormat="1" ht="18.75" customHeight="1" x14ac:dyDescent="0.3">
      <c r="A8" s="18"/>
      <c r="B8" s="19"/>
      <c r="C8" s="19"/>
      <c r="D8" s="19"/>
      <c r="E8" s="19"/>
      <c r="F8" s="19"/>
      <c r="G8" s="19"/>
      <c r="H8" s="19"/>
      <c r="I8" s="19"/>
      <c r="J8" s="19"/>
      <c r="L8" s="19"/>
      <c r="M8" s="21" t="s">
        <v>28</v>
      </c>
    </row>
    <row r="9" spans="1:15" s="20" customFormat="1" ht="41.25" customHeight="1" x14ac:dyDescent="0.3">
      <c r="A9" s="18"/>
      <c r="B9" s="19"/>
      <c r="C9" s="19"/>
      <c r="D9" s="19"/>
      <c r="E9" s="19"/>
      <c r="F9" s="19"/>
      <c r="G9" s="19"/>
      <c r="H9" s="19"/>
      <c r="I9" s="19"/>
      <c r="J9" s="71" t="s">
        <v>30</v>
      </c>
      <c r="K9" s="72"/>
      <c r="L9" s="72"/>
      <c r="M9" s="72"/>
    </row>
    <row r="10" spans="1:15" s="20" customFormat="1" ht="409.6" hidden="1" customHeight="1" x14ac:dyDescent="0.3">
      <c r="A10" s="18"/>
      <c r="B10" s="18"/>
      <c r="C10" s="18"/>
      <c r="D10" s="18"/>
      <c r="E10" s="18"/>
      <c r="F10" s="18"/>
      <c r="G10" s="18"/>
      <c r="H10" s="18"/>
      <c r="I10" s="19"/>
      <c r="J10" s="19"/>
      <c r="K10" s="19"/>
      <c r="L10" s="19"/>
    </row>
    <row r="12" spans="1:15" ht="81" customHeight="1" x14ac:dyDescent="0.25">
      <c r="A12" s="3"/>
      <c r="B12" s="69" t="s">
        <v>32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4"/>
      <c r="O12" s="4"/>
    </row>
    <row r="13" spans="1:15" s="8" customFormat="1" ht="18.75" customHeight="1" x14ac:dyDescent="0.3">
      <c r="A13" s="5"/>
      <c r="B13" s="68" t="s">
        <v>23</v>
      </c>
      <c r="C13" s="68" t="s">
        <v>22</v>
      </c>
      <c r="D13" s="6"/>
      <c r="E13" s="68" t="s">
        <v>27</v>
      </c>
      <c r="F13" s="68" t="s">
        <v>26</v>
      </c>
      <c r="G13" s="68"/>
      <c r="H13" s="68" t="s">
        <v>29</v>
      </c>
      <c r="I13" s="68" t="s">
        <v>26</v>
      </c>
      <c r="J13" s="68"/>
      <c r="K13" s="68" t="s">
        <v>33</v>
      </c>
      <c r="L13" s="68" t="s">
        <v>26</v>
      </c>
      <c r="M13" s="68"/>
      <c r="N13" s="7"/>
      <c r="O13" s="7"/>
    </row>
    <row r="14" spans="1:15" s="8" customFormat="1" ht="409.5" x14ac:dyDescent="0.3">
      <c r="A14" s="5"/>
      <c r="B14" s="68"/>
      <c r="C14" s="68"/>
      <c r="D14" s="6"/>
      <c r="E14" s="68"/>
      <c r="F14" s="22" t="s">
        <v>24</v>
      </c>
      <c r="G14" s="22" t="s">
        <v>25</v>
      </c>
      <c r="H14" s="68"/>
      <c r="I14" s="22" t="s">
        <v>24</v>
      </c>
      <c r="J14" s="22" t="s">
        <v>25</v>
      </c>
      <c r="K14" s="68"/>
      <c r="L14" s="22" t="s">
        <v>24</v>
      </c>
      <c r="M14" s="22" t="s">
        <v>25</v>
      </c>
      <c r="N14" s="7"/>
      <c r="O14" s="7"/>
    </row>
    <row r="15" spans="1:15" s="8" customFormat="1" ht="37.5" x14ac:dyDescent="0.3">
      <c r="A15" s="9"/>
      <c r="B15" s="12">
        <v>1</v>
      </c>
      <c r="C15" s="10" t="s">
        <v>21</v>
      </c>
      <c r="D15" s="13">
        <v>540</v>
      </c>
      <c r="E15" s="16">
        <f>F15+G15</f>
        <v>494485</v>
      </c>
      <c r="F15" s="23">
        <v>421815</v>
      </c>
      <c r="G15" s="15">
        <v>72670</v>
      </c>
      <c r="H15" s="16">
        <f>I15+J15</f>
        <v>494485</v>
      </c>
      <c r="I15" s="23">
        <v>421815</v>
      </c>
      <c r="J15" s="15">
        <v>72670</v>
      </c>
      <c r="K15" s="16">
        <f>L15+M15</f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 x14ac:dyDescent="0.3">
      <c r="A16" s="9"/>
      <c r="B16" s="12">
        <v>2</v>
      </c>
      <c r="C16" s="10" t="s">
        <v>20</v>
      </c>
      <c r="D16" s="13">
        <v>540</v>
      </c>
      <c r="E16" s="16">
        <f t="shared" ref="E16:E34" si="0">F16+G16</f>
        <v>39816.400000000001</v>
      </c>
      <c r="F16" s="23">
        <v>0</v>
      </c>
      <c r="G16" s="15">
        <v>39816.400000000001</v>
      </c>
      <c r="H16" s="16">
        <f t="shared" ref="H16:H34" si="1">I16+J16</f>
        <v>39816.400000000001</v>
      </c>
      <c r="I16" s="23">
        <v>0</v>
      </c>
      <c r="J16" s="15">
        <v>39816.400000000001</v>
      </c>
      <c r="K16" s="16">
        <f t="shared" ref="K16:K34" si="2">L16+M16</f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 x14ac:dyDescent="0.3">
      <c r="A17" s="9"/>
      <c r="B17" s="12">
        <v>3</v>
      </c>
      <c r="C17" s="10" t="s">
        <v>19</v>
      </c>
      <c r="D17" s="13">
        <v>540</v>
      </c>
      <c r="E17" s="16">
        <f t="shared" si="0"/>
        <v>108744.2</v>
      </c>
      <c r="F17" s="23">
        <v>78527</v>
      </c>
      <c r="G17" s="15">
        <v>30217.200000000001</v>
      </c>
      <c r="H17" s="16">
        <f t="shared" si="1"/>
        <v>108744.2</v>
      </c>
      <c r="I17" s="23">
        <v>78527</v>
      </c>
      <c r="J17" s="15">
        <v>30217.200000000001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25.5" customHeight="1" x14ac:dyDescent="0.3">
      <c r="A18" s="9"/>
      <c r="B18" s="12">
        <v>4</v>
      </c>
      <c r="C18" s="10" t="s">
        <v>18</v>
      </c>
      <c r="D18" s="13">
        <v>512</v>
      </c>
      <c r="E18" s="16">
        <f t="shared" si="0"/>
        <v>104493.2</v>
      </c>
      <c r="F18" s="23">
        <v>78332</v>
      </c>
      <c r="G18" s="15">
        <v>26161.200000000001</v>
      </c>
      <c r="H18" s="16">
        <f t="shared" si="1"/>
        <v>104493.2</v>
      </c>
      <c r="I18" s="23">
        <v>78332</v>
      </c>
      <c r="J18" s="15">
        <v>26161.200000000001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 x14ac:dyDescent="0.3">
      <c r="A19" s="9"/>
      <c r="B19" s="12">
        <v>5</v>
      </c>
      <c r="C19" s="10" t="s">
        <v>17</v>
      </c>
      <c r="D19" s="13">
        <v>512</v>
      </c>
      <c r="E19" s="16">
        <f t="shared" si="0"/>
        <v>51714.6</v>
      </c>
      <c r="F19" s="23">
        <v>30353</v>
      </c>
      <c r="G19" s="15">
        <v>21361.599999999999</v>
      </c>
      <c r="H19" s="16">
        <f t="shared" si="1"/>
        <v>51714.6</v>
      </c>
      <c r="I19" s="23">
        <v>30353</v>
      </c>
      <c r="J19" s="15">
        <v>21361.599999999999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45" customHeight="1" x14ac:dyDescent="0.3">
      <c r="A20" s="9"/>
      <c r="B20" s="12">
        <v>6</v>
      </c>
      <c r="C20" s="10" t="s">
        <v>16</v>
      </c>
      <c r="D20" s="13">
        <v>540</v>
      </c>
      <c r="E20" s="16">
        <f t="shared" si="0"/>
        <v>160141.79999999999</v>
      </c>
      <c r="F20" s="23">
        <v>15275</v>
      </c>
      <c r="G20" s="15">
        <v>144866.79999999999</v>
      </c>
      <c r="H20" s="16">
        <f t="shared" si="1"/>
        <v>160141.79999999999</v>
      </c>
      <c r="I20" s="23">
        <v>15275</v>
      </c>
      <c r="J20" s="15">
        <v>144866.79999999999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51.75" customHeight="1" x14ac:dyDescent="0.3">
      <c r="A21" s="9"/>
      <c r="B21" s="12">
        <v>7</v>
      </c>
      <c r="C21" s="10" t="s">
        <v>15</v>
      </c>
      <c r="D21" s="13">
        <v>512</v>
      </c>
      <c r="E21" s="16">
        <f t="shared" si="0"/>
        <v>50413</v>
      </c>
      <c r="F21" s="23">
        <v>21345</v>
      </c>
      <c r="G21" s="15">
        <v>29068</v>
      </c>
      <c r="H21" s="16">
        <f t="shared" si="1"/>
        <v>50413</v>
      </c>
      <c r="I21" s="23">
        <v>21345</v>
      </c>
      <c r="J21" s="15">
        <v>29068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 x14ac:dyDescent="0.3">
      <c r="A22" s="9"/>
      <c r="B22" s="12">
        <v>8</v>
      </c>
      <c r="C22" s="10" t="s">
        <v>14</v>
      </c>
      <c r="D22" s="13">
        <v>540</v>
      </c>
      <c r="E22" s="16">
        <f t="shared" si="0"/>
        <v>754761.2</v>
      </c>
      <c r="F22" s="23">
        <v>0</v>
      </c>
      <c r="G22" s="15">
        <v>754761.2</v>
      </c>
      <c r="H22" s="16">
        <f t="shared" si="1"/>
        <v>93761.2</v>
      </c>
      <c r="I22" s="23">
        <v>0</v>
      </c>
      <c r="J22" s="15">
        <v>93761.2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 x14ac:dyDescent="0.3">
      <c r="A23" s="9"/>
      <c r="B23" s="12">
        <v>9</v>
      </c>
      <c r="C23" s="10" t="s">
        <v>13</v>
      </c>
      <c r="D23" s="13">
        <v>512</v>
      </c>
      <c r="E23" s="16">
        <f t="shared" si="0"/>
        <v>28932.799999999999</v>
      </c>
      <c r="F23" s="23">
        <v>0</v>
      </c>
      <c r="G23" s="15">
        <v>28932.799999999999</v>
      </c>
      <c r="H23" s="16">
        <f t="shared" si="1"/>
        <v>28932.799999999999</v>
      </c>
      <c r="I23" s="23">
        <v>0</v>
      </c>
      <c r="J23" s="15">
        <v>28932.799999999999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10</v>
      </c>
      <c r="C24" s="10" t="s">
        <v>12</v>
      </c>
      <c r="D24" s="13">
        <v>540</v>
      </c>
      <c r="E24" s="16">
        <f t="shared" si="0"/>
        <v>104581.8</v>
      </c>
      <c r="F24" s="23">
        <v>58749</v>
      </c>
      <c r="G24" s="15">
        <v>45832.800000000003</v>
      </c>
      <c r="H24" s="16">
        <f t="shared" si="1"/>
        <v>104581.8</v>
      </c>
      <c r="I24" s="23">
        <v>58749</v>
      </c>
      <c r="J24" s="15">
        <v>45832.800000000003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11</v>
      </c>
      <c r="C25" s="10" t="s">
        <v>11</v>
      </c>
      <c r="D25" s="13">
        <v>540</v>
      </c>
      <c r="E25" s="16">
        <f t="shared" si="0"/>
        <v>101130.2</v>
      </c>
      <c r="F25" s="23">
        <v>30353</v>
      </c>
      <c r="G25" s="15">
        <v>70777.2</v>
      </c>
      <c r="H25" s="16">
        <f t="shared" si="1"/>
        <v>101130.2</v>
      </c>
      <c r="I25" s="23">
        <v>30353</v>
      </c>
      <c r="J25" s="15">
        <v>70777.2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12</v>
      </c>
      <c r="C26" s="10" t="s">
        <v>10</v>
      </c>
      <c r="D26" s="13">
        <v>540</v>
      </c>
      <c r="E26" s="16">
        <f t="shared" si="0"/>
        <v>240839.8</v>
      </c>
      <c r="F26" s="23">
        <v>142955</v>
      </c>
      <c r="G26" s="15">
        <v>97884.800000000003</v>
      </c>
      <c r="H26" s="16">
        <f t="shared" si="1"/>
        <v>240839.8</v>
      </c>
      <c r="I26" s="23">
        <v>142955</v>
      </c>
      <c r="J26" s="15">
        <v>97884.800000000003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13</v>
      </c>
      <c r="C27" s="10" t="s">
        <v>9</v>
      </c>
      <c r="D27" s="13">
        <v>540</v>
      </c>
      <c r="E27" s="16">
        <f t="shared" si="0"/>
        <v>33111.599999999999</v>
      </c>
      <c r="F27" s="23">
        <v>11750</v>
      </c>
      <c r="G27" s="15">
        <v>21361.599999999999</v>
      </c>
      <c r="H27" s="16">
        <f t="shared" si="1"/>
        <v>33111.599999999999</v>
      </c>
      <c r="I27" s="23">
        <v>11750</v>
      </c>
      <c r="J27" s="15">
        <v>21361.599999999999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14</v>
      </c>
      <c r="C28" s="10" t="s">
        <v>8</v>
      </c>
      <c r="D28" s="13">
        <v>540</v>
      </c>
      <c r="E28" s="16">
        <f t="shared" si="0"/>
        <v>318162</v>
      </c>
      <c r="F28" s="23">
        <v>285714</v>
      </c>
      <c r="G28" s="15">
        <v>32448</v>
      </c>
      <c r="H28" s="16">
        <f t="shared" si="1"/>
        <v>318162</v>
      </c>
      <c r="I28" s="23">
        <v>285714</v>
      </c>
      <c r="J28" s="15">
        <v>32448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7.5" x14ac:dyDescent="0.3">
      <c r="A29" s="9"/>
      <c r="B29" s="12">
        <v>15</v>
      </c>
      <c r="C29" s="10" t="s">
        <v>7</v>
      </c>
      <c r="D29" s="13">
        <v>540</v>
      </c>
      <c r="E29" s="16">
        <f t="shared" si="0"/>
        <v>233925</v>
      </c>
      <c r="F29" s="23">
        <v>135905</v>
      </c>
      <c r="G29" s="15">
        <v>98020</v>
      </c>
      <c r="H29" s="16">
        <f t="shared" si="1"/>
        <v>233925</v>
      </c>
      <c r="I29" s="23">
        <v>135905</v>
      </c>
      <c r="J29" s="15">
        <v>98020</v>
      </c>
      <c r="K29" s="16">
        <f t="shared" si="2"/>
        <v>0</v>
      </c>
      <c r="L29" s="23">
        <v>0</v>
      </c>
      <c r="M29" s="15">
        <v>0</v>
      </c>
      <c r="N29" s="7" t="s">
        <v>0</v>
      </c>
      <c r="O29" s="7" t="s">
        <v>0</v>
      </c>
    </row>
    <row r="30" spans="1:15" s="8" customFormat="1" ht="37.5" x14ac:dyDescent="0.3">
      <c r="A30" s="9"/>
      <c r="B30" s="12">
        <v>16</v>
      </c>
      <c r="C30" s="10" t="s">
        <v>6</v>
      </c>
      <c r="D30" s="13">
        <v>540</v>
      </c>
      <c r="E30" s="16">
        <f t="shared" si="0"/>
        <v>602712.6</v>
      </c>
      <c r="F30" s="23">
        <v>541467</v>
      </c>
      <c r="G30" s="15">
        <v>61245.599999999999</v>
      </c>
      <c r="H30" s="16">
        <f t="shared" si="1"/>
        <v>602712.6</v>
      </c>
      <c r="I30" s="23">
        <v>541467</v>
      </c>
      <c r="J30" s="15">
        <v>61245.599999999999</v>
      </c>
      <c r="K30" s="16">
        <f t="shared" si="2"/>
        <v>0</v>
      </c>
      <c r="L30" s="23">
        <v>0</v>
      </c>
      <c r="M30" s="15">
        <v>0</v>
      </c>
      <c r="N30" s="7" t="s">
        <v>0</v>
      </c>
      <c r="O30" s="7" t="s">
        <v>0</v>
      </c>
    </row>
    <row r="31" spans="1:15" s="8" customFormat="1" ht="37.5" x14ac:dyDescent="0.3">
      <c r="A31" s="9"/>
      <c r="B31" s="12">
        <v>17</v>
      </c>
      <c r="C31" s="10" t="s">
        <v>5</v>
      </c>
      <c r="D31" s="13">
        <v>512</v>
      </c>
      <c r="E31" s="16">
        <f t="shared" si="0"/>
        <v>11559.6</v>
      </c>
      <c r="F31" s="23">
        <v>0</v>
      </c>
      <c r="G31" s="15">
        <v>11559.6</v>
      </c>
      <c r="H31" s="16">
        <f t="shared" si="1"/>
        <v>11559.6</v>
      </c>
      <c r="I31" s="23">
        <v>0</v>
      </c>
      <c r="J31" s="15">
        <v>11559.6</v>
      </c>
      <c r="K31" s="16">
        <f t="shared" si="2"/>
        <v>0</v>
      </c>
      <c r="L31" s="23">
        <v>0</v>
      </c>
      <c r="M31" s="15">
        <v>0</v>
      </c>
      <c r="N31" s="7" t="s">
        <v>0</v>
      </c>
      <c r="O31" s="7" t="s">
        <v>0</v>
      </c>
    </row>
    <row r="32" spans="1:15" s="8" customFormat="1" ht="37.5" x14ac:dyDescent="0.3">
      <c r="A32" s="9"/>
      <c r="B32" s="12">
        <v>18</v>
      </c>
      <c r="C32" s="10" t="s">
        <v>4</v>
      </c>
      <c r="D32" s="13">
        <v>540</v>
      </c>
      <c r="E32" s="16">
        <f t="shared" si="0"/>
        <v>103797</v>
      </c>
      <c r="F32" s="23">
        <v>90277</v>
      </c>
      <c r="G32" s="15">
        <v>13520</v>
      </c>
      <c r="H32" s="16">
        <f t="shared" si="1"/>
        <v>103797</v>
      </c>
      <c r="I32" s="23">
        <v>90277</v>
      </c>
      <c r="J32" s="15">
        <v>13520</v>
      </c>
      <c r="K32" s="16">
        <f t="shared" si="2"/>
        <v>0</v>
      </c>
      <c r="L32" s="23">
        <v>0</v>
      </c>
      <c r="M32" s="15">
        <v>0</v>
      </c>
      <c r="N32" s="7" t="s">
        <v>0</v>
      </c>
      <c r="O32" s="7" t="s">
        <v>0</v>
      </c>
    </row>
    <row r="33" spans="1:15" s="8" customFormat="1" ht="37.5" x14ac:dyDescent="0.3">
      <c r="A33" s="9"/>
      <c r="B33" s="12">
        <v>19</v>
      </c>
      <c r="C33" s="10" t="s">
        <v>3</v>
      </c>
      <c r="D33" s="13">
        <v>540</v>
      </c>
      <c r="E33" s="16">
        <f t="shared" si="0"/>
        <v>50916</v>
      </c>
      <c r="F33" s="23">
        <v>50916</v>
      </c>
      <c r="G33" s="15"/>
      <c r="H33" s="16">
        <f t="shared" si="1"/>
        <v>50916</v>
      </c>
      <c r="I33" s="23">
        <v>50916</v>
      </c>
      <c r="J33" s="15">
        <v>0</v>
      </c>
      <c r="K33" s="16">
        <f t="shared" si="2"/>
        <v>0</v>
      </c>
      <c r="L33" s="23">
        <v>0</v>
      </c>
      <c r="M33" s="15">
        <v>0</v>
      </c>
      <c r="N33" s="7" t="s">
        <v>0</v>
      </c>
      <c r="O33" s="7" t="s">
        <v>0</v>
      </c>
    </row>
    <row r="34" spans="1:15" s="8" customFormat="1" ht="37.5" x14ac:dyDescent="0.3">
      <c r="A34" s="9"/>
      <c r="B34" s="12">
        <v>20</v>
      </c>
      <c r="C34" s="10" t="s">
        <v>2</v>
      </c>
      <c r="D34" s="13">
        <v>540</v>
      </c>
      <c r="E34" s="16">
        <f t="shared" si="0"/>
        <v>60685</v>
      </c>
      <c r="F34" s="23">
        <v>6267</v>
      </c>
      <c r="G34" s="15">
        <v>54418</v>
      </c>
      <c r="H34" s="16">
        <f t="shared" si="1"/>
        <v>60685</v>
      </c>
      <c r="I34" s="23">
        <v>6267</v>
      </c>
      <c r="J34" s="15">
        <v>54418</v>
      </c>
      <c r="K34" s="16">
        <f t="shared" si="2"/>
        <v>0</v>
      </c>
      <c r="L34" s="23">
        <v>0</v>
      </c>
      <c r="M34" s="15">
        <v>0</v>
      </c>
      <c r="N34" s="7" t="s">
        <v>0</v>
      </c>
      <c r="O34" s="7" t="s">
        <v>0</v>
      </c>
    </row>
    <row r="35" spans="1:15" s="8" customFormat="1" ht="32.25" customHeight="1" x14ac:dyDescent="0.3">
      <c r="A35" s="11"/>
      <c r="B35" s="70" t="s">
        <v>1</v>
      </c>
      <c r="C35" s="70"/>
      <c r="D35" s="14">
        <v>540</v>
      </c>
      <c r="E35" s="17">
        <f t="shared" ref="E35:F35" si="3">SUM(E15:E34)</f>
        <v>3654922.8000000003</v>
      </c>
      <c r="F35" s="17">
        <f t="shared" si="3"/>
        <v>2000000</v>
      </c>
      <c r="G35" s="17">
        <f>SUM(G15:G34)</f>
        <v>1654922.8000000003</v>
      </c>
      <c r="H35" s="17">
        <f t="shared" ref="H35:I35" si="4">SUM(H15:H34)</f>
        <v>2993922.8000000003</v>
      </c>
      <c r="I35" s="17">
        <f t="shared" si="4"/>
        <v>2000000</v>
      </c>
      <c r="J35" s="17">
        <f>SUM(J15:J34)</f>
        <v>993922.79999999993</v>
      </c>
      <c r="K35" s="17">
        <f t="shared" ref="K35:L35" si="5">SUM(K15:K34)</f>
        <v>0</v>
      </c>
      <c r="L35" s="17">
        <f t="shared" si="5"/>
        <v>0</v>
      </c>
      <c r="M35" s="17">
        <f>SUM(M15:M34)</f>
        <v>0</v>
      </c>
      <c r="N35" s="24" t="s">
        <v>0</v>
      </c>
      <c r="O35" s="7" t="s">
        <v>0</v>
      </c>
    </row>
    <row r="36" spans="1:15" ht="12.75" customHeight="1" x14ac:dyDescent="0.2">
      <c r="A36" s="1"/>
      <c r="B36" s="1"/>
      <c r="C36" s="1"/>
      <c r="D36" s="1"/>
      <c r="E36" s="1"/>
      <c r="F36" s="1" t="s">
        <v>0</v>
      </c>
      <c r="G36" s="1" t="s">
        <v>0</v>
      </c>
      <c r="H36" s="1" t="s">
        <v>0</v>
      </c>
      <c r="I36" s="1" t="s">
        <v>0</v>
      </c>
      <c r="J36" s="1"/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</row>
  </sheetData>
  <mergeCells count="17">
    <mergeCell ref="J9:M9"/>
    <mergeCell ref="C6:M6"/>
    <mergeCell ref="C1:M1"/>
    <mergeCell ref="C2:M2"/>
    <mergeCell ref="C3:M3"/>
    <mergeCell ref="C4:M4"/>
    <mergeCell ref="C5:M5"/>
    <mergeCell ref="L13:M13"/>
    <mergeCell ref="B12:M12"/>
    <mergeCell ref="K13:K14"/>
    <mergeCell ref="B35:C35"/>
    <mergeCell ref="B13:B14"/>
    <mergeCell ref="C13:C14"/>
    <mergeCell ref="E13:E14"/>
    <mergeCell ref="F13:G13"/>
    <mergeCell ref="H13:H14"/>
    <mergeCell ref="I13:J1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opLeftCell="A7" workbookViewId="0">
      <selection activeCell="P4" sqref="P4"/>
    </sheetView>
  </sheetViews>
  <sheetFormatPr defaultRowHeight="15" x14ac:dyDescent="0.2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 x14ac:dyDescent="0.25">
      <c r="A1" s="69" t="s">
        <v>32</v>
      </c>
      <c r="B1" s="69"/>
      <c r="C1" s="69"/>
      <c r="D1" s="69"/>
      <c r="E1" s="69"/>
      <c r="F1" s="69"/>
      <c r="G1" s="69"/>
      <c r="H1" s="69"/>
    </row>
    <row r="2" spans="1:8" ht="18.75" x14ac:dyDescent="0.25">
      <c r="A2" s="49"/>
      <c r="B2" s="49"/>
      <c r="C2" s="49"/>
      <c r="D2" s="49"/>
      <c r="E2" s="49"/>
      <c r="F2" s="49"/>
      <c r="G2" s="49"/>
      <c r="H2" s="50" t="s">
        <v>56</v>
      </c>
    </row>
    <row r="3" spans="1:8" ht="24" customHeight="1" x14ac:dyDescent="0.25">
      <c r="A3" s="68" t="s">
        <v>23</v>
      </c>
      <c r="B3" s="68" t="s">
        <v>22</v>
      </c>
      <c r="C3" s="68" t="s">
        <v>27</v>
      </c>
      <c r="D3" s="67" t="s">
        <v>26</v>
      </c>
      <c r="E3" s="68" t="s">
        <v>29</v>
      </c>
      <c r="F3" s="67" t="s">
        <v>26</v>
      </c>
      <c r="G3" s="68" t="s">
        <v>33</v>
      </c>
      <c r="H3" s="67" t="s">
        <v>26</v>
      </c>
    </row>
    <row r="4" spans="1:8" ht="229.5" customHeight="1" x14ac:dyDescent="0.25">
      <c r="A4" s="68"/>
      <c r="B4" s="68"/>
      <c r="C4" s="68"/>
      <c r="D4" s="26" t="s">
        <v>42</v>
      </c>
      <c r="E4" s="68"/>
      <c r="F4" s="26" t="s">
        <v>42</v>
      </c>
      <c r="G4" s="68"/>
      <c r="H4" s="26" t="s">
        <v>42</v>
      </c>
    </row>
    <row r="5" spans="1:8" ht="37.5" x14ac:dyDescent="0.2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 x14ac:dyDescent="0.2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 x14ac:dyDescent="0.2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 x14ac:dyDescent="0.2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 x14ac:dyDescent="0.2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 x14ac:dyDescent="0.2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 x14ac:dyDescent="0.25">
      <c r="A11" s="74" t="s">
        <v>1</v>
      </c>
      <c r="B11" s="74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opLeftCell="A10" workbookViewId="0">
      <selection activeCell="C21" sqref="C21:D21"/>
    </sheetView>
  </sheetViews>
  <sheetFormatPr defaultRowHeight="41.25" customHeight="1" x14ac:dyDescent="0.2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 x14ac:dyDescent="0.25">
      <c r="A1" s="69" t="s">
        <v>32</v>
      </c>
      <c r="B1" s="69"/>
      <c r="C1" s="69"/>
      <c r="D1" s="69"/>
      <c r="E1" s="69"/>
      <c r="F1" s="69"/>
      <c r="G1" s="69"/>
      <c r="H1" s="69"/>
      <c r="I1" s="69"/>
      <c r="J1" s="69"/>
      <c r="K1" s="4"/>
    </row>
    <row r="2" spans="1:11" ht="41.25" customHeight="1" x14ac:dyDescent="0.25">
      <c r="A2" s="48"/>
      <c r="B2" s="48"/>
      <c r="C2" s="48"/>
      <c r="D2" s="48"/>
      <c r="E2" s="48"/>
      <c r="F2" s="48"/>
      <c r="G2" s="48"/>
      <c r="H2" s="48"/>
      <c r="I2" s="48"/>
      <c r="J2" s="50" t="s">
        <v>55</v>
      </c>
      <c r="K2" s="4"/>
    </row>
    <row r="3" spans="1:11" ht="41.25" customHeight="1" x14ac:dyDescent="0.25">
      <c r="A3" s="68" t="s">
        <v>23</v>
      </c>
      <c r="B3" s="68" t="s">
        <v>22</v>
      </c>
      <c r="C3" s="68" t="s">
        <v>27</v>
      </c>
      <c r="D3" s="75" t="s">
        <v>26</v>
      </c>
      <c r="E3" s="76"/>
      <c r="F3" s="68" t="s">
        <v>29</v>
      </c>
      <c r="G3" s="75" t="s">
        <v>26</v>
      </c>
      <c r="H3" s="76"/>
      <c r="I3" s="68" t="s">
        <v>33</v>
      </c>
      <c r="J3" s="75" t="s">
        <v>26</v>
      </c>
      <c r="K3" s="77"/>
    </row>
    <row r="4" spans="1:11" ht="226.5" customHeight="1" x14ac:dyDescent="0.25">
      <c r="A4" s="68"/>
      <c r="B4" s="68"/>
      <c r="C4" s="68"/>
      <c r="D4" s="26" t="s">
        <v>52</v>
      </c>
      <c r="E4" s="26" t="s">
        <v>35</v>
      </c>
      <c r="F4" s="68"/>
      <c r="G4" s="26" t="s">
        <v>52</v>
      </c>
      <c r="H4" s="27" t="s">
        <v>35</v>
      </c>
      <c r="I4" s="68"/>
      <c r="J4" s="26" t="s">
        <v>52</v>
      </c>
      <c r="K4" s="27" t="s">
        <v>35</v>
      </c>
    </row>
    <row r="5" spans="1:11" ht="41.25" customHeight="1" x14ac:dyDescent="0.25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 x14ac:dyDescent="0.25">
      <c r="A6" s="12">
        <v>2</v>
      </c>
      <c r="B6" s="10" t="s">
        <v>53</v>
      </c>
      <c r="C6" s="16">
        <v>46890</v>
      </c>
      <c r="D6" s="16">
        <v>46890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 x14ac:dyDescent="0.25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 x14ac:dyDescent="0.25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 x14ac:dyDescent="0.25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 x14ac:dyDescent="0.25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 x14ac:dyDescent="0.25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 x14ac:dyDescent="0.25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 x14ac:dyDescent="0.25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 x14ac:dyDescent="0.25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 x14ac:dyDescent="0.25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 x14ac:dyDescent="0.25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 x14ac:dyDescent="0.25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 x14ac:dyDescent="0.25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 x14ac:dyDescent="0.25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 x14ac:dyDescent="0.25">
      <c r="A20" s="12">
        <v>16</v>
      </c>
      <c r="B20" s="10" t="s">
        <v>61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 x14ac:dyDescent="0.25">
      <c r="A21" s="74" t="s">
        <v>1</v>
      </c>
      <c r="B21" s="74"/>
      <c r="C21" s="28">
        <f>SUM(C5:C19)+C20</f>
        <v>708080.24</v>
      </c>
      <c r="D21" s="28">
        <f>SUM(D5:D19)+D20</f>
        <v>708080.24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opLeftCell="A7" workbookViewId="0">
      <selection activeCell="B12" sqref="B12"/>
    </sheetView>
  </sheetViews>
  <sheetFormatPr defaultRowHeight="15" x14ac:dyDescent="0.2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 x14ac:dyDescent="0.25">
      <c r="A1" s="69" t="s">
        <v>32</v>
      </c>
      <c r="B1" s="69"/>
      <c r="C1" s="69"/>
      <c r="D1" s="69"/>
      <c r="E1" s="69"/>
      <c r="F1" s="69"/>
      <c r="G1" s="69"/>
      <c r="H1" s="69"/>
      <c r="I1" s="69"/>
      <c r="J1" s="69"/>
      <c r="K1" s="4"/>
    </row>
    <row r="2" spans="1:11" ht="18.75" x14ac:dyDescent="0.25">
      <c r="A2" s="46"/>
      <c r="B2" s="46"/>
      <c r="C2" s="46"/>
      <c r="D2" s="46"/>
      <c r="E2" s="46"/>
      <c r="F2" s="46"/>
      <c r="G2" s="46"/>
      <c r="H2" s="46"/>
      <c r="I2" s="46"/>
      <c r="J2" s="47" t="s">
        <v>50</v>
      </c>
      <c r="K2" s="4"/>
    </row>
    <row r="3" spans="1:11" ht="22.5" customHeight="1" x14ac:dyDescent="0.25">
      <c r="A3" s="68" t="s">
        <v>23</v>
      </c>
      <c r="B3" s="68" t="s">
        <v>22</v>
      </c>
      <c r="C3" s="68" t="s">
        <v>27</v>
      </c>
      <c r="D3" s="75" t="s">
        <v>26</v>
      </c>
      <c r="E3" s="76"/>
      <c r="F3" s="68" t="s">
        <v>29</v>
      </c>
      <c r="G3" s="75" t="s">
        <v>26</v>
      </c>
      <c r="H3" s="76"/>
      <c r="I3" s="68" t="s">
        <v>33</v>
      </c>
      <c r="J3" s="75" t="s">
        <v>26</v>
      </c>
      <c r="K3" s="77"/>
    </row>
    <row r="4" spans="1:11" ht="222.75" customHeight="1" x14ac:dyDescent="0.25">
      <c r="A4" s="68"/>
      <c r="B4" s="68"/>
      <c r="C4" s="68"/>
      <c r="D4" s="26" t="s">
        <v>51</v>
      </c>
      <c r="E4" s="26" t="s">
        <v>35</v>
      </c>
      <c r="F4" s="68"/>
      <c r="G4" s="26" t="s">
        <v>51</v>
      </c>
      <c r="H4" s="27" t="s">
        <v>35</v>
      </c>
      <c r="I4" s="68"/>
      <c r="J4" s="26" t="s">
        <v>51</v>
      </c>
      <c r="K4" s="27" t="s">
        <v>35</v>
      </c>
    </row>
    <row r="5" spans="1:11" ht="37.5" x14ac:dyDescent="0.2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 x14ac:dyDescent="0.2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 x14ac:dyDescent="0.2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 x14ac:dyDescent="0.25">
      <c r="A8" s="12">
        <v>4</v>
      </c>
      <c r="B8" s="10" t="s">
        <v>11</v>
      </c>
      <c r="C8" s="16">
        <f t="shared" ref="C8:C15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 x14ac:dyDescent="0.2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 x14ac:dyDescent="0.2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 x14ac:dyDescent="0.2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 x14ac:dyDescent="0.2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 x14ac:dyDescent="0.2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 x14ac:dyDescent="0.2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18.75" x14ac:dyDescent="0.25">
      <c r="A15" s="74" t="s">
        <v>1</v>
      </c>
      <c r="B15" s="74"/>
      <c r="C15" s="28">
        <f t="shared" si="0"/>
        <v>107289.03000000001</v>
      </c>
      <c r="D15" s="17">
        <f>SUM(D5:D14)</f>
        <v>107289.03000000001</v>
      </c>
      <c r="E15" s="17">
        <f>SUM(E5:E14)</f>
        <v>148565.97</v>
      </c>
      <c r="F15" s="28">
        <v>0</v>
      </c>
      <c r="G15" s="17">
        <v>0</v>
      </c>
      <c r="H15" s="29">
        <v>0</v>
      </c>
      <c r="I15" s="28">
        <v>0</v>
      </c>
      <c r="J15" s="17">
        <v>0</v>
      </c>
      <c r="K15" s="29">
        <v>0</v>
      </c>
    </row>
  </sheetData>
  <mergeCells count="10">
    <mergeCell ref="A15:B15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10" zoomScale="55" zoomScaleNormal="55" workbookViewId="0">
      <selection activeCell="D28" sqref="D28:E28"/>
    </sheetView>
  </sheetViews>
  <sheetFormatPr defaultRowHeight="15" x14ac:dyDescent="0.2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 x14ac:dyDescent="0.25">
      <c r="A1" s="69" t="s">
        <v>32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4"/>
    </row>
    <row r="2" spans="1:14" ht="18.75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78" t="s">
        <v>44</v>
      </c>
      <c r="M2" s="78"/>
      <c r="N2" s="4"/>
    </row>
    <row r="3" spans="1:14" ht="18.75" x14ac:dyDescent="0.25">
      <c r="A3" s="68" t="s">
        <v>23</v>
      </c>
      <c r="B3" s="68" t="s">
        <v>22</v>
      </c>
      <c r="C3" s="68" t="s">
        <v>27</v>
      </c>
      <c r="D3" s="75" t="s">
        <v>26</v>
      </c>
      <c r="E3" s="79"/>
      <c r="F3" s="76"/>
      <c r="G3" s="68" t="s">
        <v>29</v>
      </c>
      <c r="H3" s="75" t="s">
        <v>26</v>
      </c>
      <c r="I3" s="79"/>
      <c r="J3" s="76"/>
      <c r="K3" s="68" t="s">
        <v>33</v>
      </c>
      <c r="L3" s="75" t="s">
        <v>26</v>
      </c>
      <c r="M3" s="79"/>
      <c r="N3" s="77"/>
    </row>
    <row r="4" spans="1:14" ht="300" x14ac:dyDescent="0.25">
      <c r="A4" s="68"/>
      <c r="B4" s="68"/>
      <c r="C4" s="68"/>
      <c r="D4" s="26" t="s">
        <v>40</v>
      </c>
      <c r="E4" s="26" t="s">
        <v>34</v>
      </c>
      <c r="F4" s="26" t="s">
        <v>35</v>
      </c>
      <c r="G4" s="68"/>
      <c r="H4" s="26" t="s">
        <v>38</v>
      </c>
      <c r="I4" s="26" t="s">
        <v>34</v>
      </c>
      <c r="J4" s="27" t="s">
        <v>35</v>
      </c>
      <c r="K4" s="68"/>
      <c r="L4" s="26" t="s">
        <v>38</v>
      </c>
      <c r="M4" s="26" t="s">
        <v>34</v>
      </c>
      <c r="N4" s="27" t="s">
        <v>35</v>
      </c>
    </row>
    <row r="5" spans="1:14" ht="37.5" x14ac:dyDescent="0.2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 x14ac:dyDescent="0.25">
      <c r="A6" s="12">
        <v>2</v>
      </c>
      <c r="B6" s="10" t="s">
        <v>54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 x14ac:dyDescent="0.2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 x14ac:dyDescent="0.2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 x14ac:dyDescent="0.2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 x14ac:dyDescent="0.2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 x14ac:dyDescent="0.2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 x14ac:dyDescent="0.25">
      <c r="A12" s="12">
        <v>8</v>
      </c>
      <c r="B12" s="10" t="s">
        <v>14</v>
      </c>
      <c r="C12" s="16">
        <f t="shared" si="0"/>
        <v>62153.77</v>
      </c>
      <c r="D12" s="23">
        <v>0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 x14ac:dyDescent="0.2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 x14ac:dyDescent="0.2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 x14ac:dyDescent="0.2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 x14ac:dyDescent="0.2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 x14ac:dyDescent="0.2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 x14ac:dyDescent="0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 x14ac:dyDescent="0.2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 x14ac:dyDescent="0.2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 x14ac:dyDescent="0.2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 x14ac:dyDescent="0.2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 x14ac:dyDescent="0.2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 x14ac:dyDescent="0.2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 x14ac:dyDescent="0.2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 x14ac:dyDescent="0.25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37.5" x14ac:dyDescent="0.25">
      <c r="A27" s="12"/>
      <c r="B27" s="10" t="s">
        <v>47</v>
      </c>
      <c r="C27" s="16">
        <f>D27</f>
        <v>284694.94</v>
      </c>
      <c r="D27" s="23">
        <v>284694.94</v>
      </c>
      <c r="E27" s="16">
        <v>0</v>
      </c>
      <c r="F27" s="15"/>
      <c r="G27" s="16">
        <v>0</v>
      </c>
      <c r="H27" s="23">
        <v>0</v>
      </c>
      <c r="I27" s="15">
        <v>0</v>
      </c>
      <c r="J27" s="15"/>
      <c r="K27" s="16">
        <v>0</v>
      </c>
      <c r="L27" s="23">
        <v>0</v>
      </c>
      <c r="M27" s="15">
        <v>0</v>
      </c>
      <c r="N27" s="15"/>
    </row>
    <row r="28" spans="1:14" ht="18.75" x14ac:dyDescent="0.25">
      <c r="A28" s="74" t="s">
        <v>1</v>
      </c>
      <c r="B28" s="74"/>
      <c r="C28" s="28">
        <f>D28+E28</f>
        <v>1863825.2</v>
      </c>
      <c r="D28" s="17">
        <f>SUM(D5:D27)</f>
        <v>484000</v>
      </c>
      <c r="E28" s="17">
        <f>SUM(E5:E26)</f>
        <v>1379825.2</v>
      </c>
      <c r="F28" s="17">
        <f>SUM(F5:F26)</f>
        <v>677112.41</v>
      </c>
      <c r="G28" s="28">
        <v>0</v>
      </c>
      <c r="H28" s="17">
        <v>0</v>
      </c>
      <c r="I28" s="29">
        <v>0</v>
      </c>
      <c r="J28" s="29">
        <v>0</v>
      </c>
      <c r="K28" s="28">
        <v>0</v>
      </c>
      <c r="L28" s="17">
        <v>0</v>
      </c>
      <c r="M28" s="29">
        <v>0</v>
      </c>
      <c r="N28" s="29">
        <v>0</v>
      </c>
    </row>
  </sheetData>
  <mergeCells count="11">
    <mergeCell ref="A28:B28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topLeftCell="A35" workbookViewId="0">
      <selection activeCell="F50" sqref="F50"/>
    </sheetView>
  </sheetViews>
  <sheetFormatPr defaultRowHeight="15" x14ac:dyDescent="0.25"/>
  <cols>
    <col min="1" max="1" width="7.140625" customWidth="1"/>
    <col min="2" max="2" width="39.7109375" customWidth="1"/>
    <col min="3" max="3" width="19" customWidth="1"/>
    <col min="4" max="4" width="18.42578125" customWidth="1"/>
    <col min="5" max="5" width="22.7109375" hidden="1" customWidth="1"/>
    <col min="6" max="6" width="21.140625" customWidth="1"/>
    <col min="7" max="7" width="20.140625" customWidth="1"/>
    <col min="8" max="8" width="12.85546875" customWidth="1"/>
    <col min="9" max="9" width="12.42578125" customWidth="1"/>
    <col min="10" max="10" width="22.7109375" hidden="1" customWidth="1"/>
    <col min="11" max="11" width="21.7109375" customWidth="1"/>
    <col min="12" max="12" width="15.42578125" customWidth="1"/>
    <col min="13" max="13" width="16.85546875" customWidth="1"/>
    <col min="14" max="14" width="12.140625" customWidth="1"/>
    <col min="15" max="15" width="24.28515625" hidden="1" customWidth="1"/>
    <col min="16" max="16" width="21.28515625" customWidth="1"/>
    <col min="17" max="17" width="15.7109375" customWidth="1"/>
  </cols>
  <sheetData>
    <row r="1" spans="1:17" ht="76.5" customHeight="1" x14ac:dyDescent="0.25">
      <c r="A1" s="69" t="s">
        <v>32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80"/>
      <c r="P1" s="80"/>
    </row>
    <row r="2" spans="1:17" ht="18.75" x14ac:dyDescent="0.25">
      <c r="A2" s="53"/>
      <c r="B2" s="53"/>
      <c r="C2" s="53"/>
      <c r="D2" s="53"/>
      <c r="E2" s="53"/>
      <c r="F2" s="53"/>
      <c r="G2" s="61"/>
      <c r="H2" s="53"/>
      <c r="I2" s="53"/>
      <c r="J2" s="53"/>
      <c r="K2" s="53"/>
      <c r="L2" s="61"/>
      <c r="M2" s="53"/>
      <c r="N2" s="54"/>
      <c r="O2" s="54"/>
      <c r="P2" s="54" t="s">
        <v>58</v>
      </c>
    </row>
    <row r="3" spans="1:17" ht="25.5" customHeight="1" x14ac:dyDescent="0.25">
      <c r="A3" s="68" t="s">
        <v>23</v>
      </c>
      <c r="B3" s="68" t="s">
        <v>22</v>
      </c>
      <c r="C3" s="68" t="s">
        <v>27</v>
      </c>
      <c r="D3" s="75" t="s">
        <v>26</v>
      </c>
      <c r="E3" s="81"/>
      <c r="F3" s="81"/>
      <c r="G3" s="76"/>
      <c r="H3" s="68" t="s">
        <v>29</v>
      </c>
      <c r="I3" s="75" t="s">
        <v>26</v>
      </c>
      <c r="J3" s="81"/>
      <c r="K3" s="81"/>
      <c r="L3" s="76"/>
      <c r="M3" s="68" t="s">
        <v>33</v>
      </c>
      <c r="N3" s="75" t="s">
        <v>26</v>
      </c>
      <c r="O3" s="81"/>
      <c r="P3" s="81"/>
      <c r="Q3" s="77"/>
    </row>
    <row r="4" spans="1:17" ht="385.5" customHeight="1" x14ac:dyDescent="0.3">
      <c r="A4" s="68"/>
      <c r="B4" s="68"/>
      <c r="C4" s="68"/>
      <c r="D4" s="26" t="s">
        <v>57</v>
      </c>
      <c r="E4" s="34" t="s">
        <v>42</v>
      </c>
      <c r="F4" s="59" t="s">
        <v>59</v>
      </c>
      <c r="G4" s="26" t="s">
        <v>62</v>
      </c>
      <c r="H4" s="68"/>
      <c r="I4" s="26" t="s">
        <v>57</v>
      </c>
      <c r="J4" s="34" t="s">
        <v>42</v>
      </c>
      <c r="K4" s="59" t="s">
        <v>59</v>
      </c>
      <c r="L4" s="26" t="s">
        <v>62</v>
      </c>
      <c r="M4" s="68"/>
      <c r="N4" s="64" t="s">
        <v>57</v>
      </c>
      <c r="O4" s="65" t="s">
        <v>42</v>
      </c>
      <c r="P4" s="64" t="s">
        <v>59</v>
      </c>
      <c r="Q4" s="26" t="s">
        <v>62</v>
      </c>
    </row>
    <row r="5" spans="1:17" ht="18.75" hidden="1" x14ac:dyDescent="0.3">
      <c r="A5" s="52">
        <v>1</v>
      </c>
      <c r="B5" s="52" t="s">
        <v>21</v>
      </c>
      <c r="C5" s="35">
        <f>D5+E5</f>
        <v>0</v>
      </c>
      <c r="D5" s="36"/>
      <c r="E5" s="36"/>
      <c r="F5" s="36"/>
      <c r="G5" s="36"/>
      <c r="H5" s="16">
        <v>0</v>
      </c>
      <c r="I5" s="23">
        <v>0</v>
      </c>
      <c r="J5" s="23">
        <v>0</v>
      </c>
      <c r="K5" s="23"/>
      <c r="L5" s="23"/>
      <c r="M5" s="16">
        <v>0</v>
      </c>
      <c r="N5" s="23">
        <v>0</v>
      </c>
      <c r="O5" s="23">
        <v>0</v>
      </c>
      <c r="P5" s="6"/>
      <c r="Q5" s="63"/>
    </row>
    <row r="6" spans="1:17" ht="37.5" hidden="1" x14ac:dyDescent="0.3">
      <c r="A6" s="52">
        <v>2</v>
      </c>
      <c r="B6" s="52" t="s">
        <v>20</v>
      </c>
      <c r="C6" s="35">
        <f t="shared" ref="C6:C10" si="0">D6+E6</f>
        <v>0</v>
      </c>
      <c r="D6" s="36"/>
      <c r="E6" s="36"/>
      <c r="F6" s="36"/>
      <c r="G6" s="36"/>
      <c r="H6" s="16">
        <v>0</v>
      </c>
      <c r="I6" s="23">
        <v>0</v>
      </c>
      <c r="J6" s="23">
        <v>0</v>
      </c>
      <c r="K6" s="23"/>
      <c r="L6" s="23"/>
      <c r="M6" s="16">
        <v>0</v>
      </c>
      <c r="N6" s="23">
        <v>0</v>
      </c>
      <c r="O6" s="23">
        <v>0</v>
      </c>
      <c r="P6" s="6"/>
      <c r="Q6" s="63"/>
    </row>
    <row r="7" spans="1:17" ht="18.75" hidden="1" x14ac:dyDescent="0.3">
      <c r="A7" s="52">
        <v>3</v>
      </c>
      <c r="B7" s="52" t="s">
        <v>19</v>
      </c>
      <c r="C7" s="35">
        <f t="shared" si="0"/>
        <v>0</v>
      </c>
      <c r="D7" s="36"/>
      <c r="E7" s="36"/>
      <c r="F7" s="36"/>
      <c r="G7" s="36"/>
      <c r="H7" s="16">
        <v>0</v>
      </c>
      <c r="I7" s="23">
        <v>0</v>
      </c>
      <c r="J7" s="23">
        <v>0</v>
      </c>
      <c r="K7" s="23"/>
      <c r="L7" s="23"/>
      <c r="M7" s="16">
        <v>0</v>
      </c>
      <c r="N7" s="23">
        <v>0</v>
      </c>
      <c r="O7" s="23">
        <v>0</v>
      </c>
      <c r="P7" s="6"/>
      <c r="Q7" s="63"/>
    </row>
    <row r="8" spans="1:17" ht="18.75" hidden="1" x14ac:dyDescent="0.25">
      <c r="A8" s="12">
        <v>4</v>
      </c>
      <c r="B8" s="10" t="s">
        <v>18</v>
      </c>
      <c r="C8" s="37">
        <f t="shared" si="0"/>
        <v>0</v>
      </c>
      <c r="D8" s="38"/>
      <c r="E8" s="38"/>
      <c r="F8" s="38"/>
      <c r="G8" s="38"/>
      <c r="H8" s="16">
        <v>0</v>
      </c>
      <c r="I8" s="23">
        <v>0</v>
      </c>
      <c r="J8" s="23">
        <v>0</v>
      </c>
      <c r="K8" s="23"/>
      <c r="L8" s="23"/>
      <c r="M8" s="16">
        <v>0</v>
      </c>
      <c r="N8" s="23">
        <v>0</v>
      </c>
      <c r="O8" s="23">
        <v>0</v>
      </c>
      <c r="P8" s="6" t="s">
        <v>0</v>
      </c>
      <c r="Q8" s="63"/>
    </row>
    <row r="9" spans="1:17" ht="18.75" hidden="1" x14ac:dyDescent="0.25">
      <c r="A9" s="12">
        <v>5</v>
      </c>
      <c r="B9" s="10" t="s">
        <v>17</v>
      </c>
      <c r="C9" s="37">
        <f t="shared" si="0"/>
        <v>0</v>
      </c>
      <c r="D9" s="38"/>
      <c r="E9" s="38"/>
      <c r="F9" s="38"/>
      <c r="G9" s="38"/>
      <c r="H9" s="16">
        <v>0</v>
      </c>
      <c r="I9" s="23">
        <v>0</v>
      </c>
      <c r="J9" s="23">
        <v>0</v>
      </c>
      <c r="K9" s="23"/>
      <c r="L9" s="23"/>
      <c r="M9" s="16">
        <v>0</v>
      </c>
      <c r="N9" s="23">
        <v>0</v>
      </c>
      <c r="O9" s="23">
        <v>0</v>
      </c>
      <c r="P9" s="6"/>
      <c r="Q9" s="63"/>
    </row>
    <row r="10" spans="1:17" ht="37.5" hidden="1" x14ac:dyDescent="0.25">
      <c r="A10" s="12">
        <v>6</v>
      </c>
      <c r="B10" s="10" t="s">
        <v>16</v>
      </c>
      <c r="C10" s="37">
        <f t="shared" si="0"/>
        <v>0</v>
      </c>
      <c r="D10" s="38"/>
      <c r="E10" s="38"/>
      <c r="F10" s="38"/>
      <c r="G10" s="38"/>
      <c r="H10" s="16">
        <v>0</v>
      </c>
      <c r="I10" s="23">
        <v>0</v>
      </c>
      <c r="J10" s="23">
        <v>0</v>
      </c>
      <c r="K10" s="23"/>
      <c r="L10" s="23"/>
      <c r="M10" s="16">
        <v>0</v>
      </c>
      <c r="N10" s="23">
        <v>0</v>
      </c>
      <c r="O10" s="23">
        <v>0</v>
      </c>
      <c r="P10" s="6"/>
      <c r="Q10" s="63"/>
    </row>
    <row r="11" spans="1:17" ht="37.5" hidden="1" x14ac:dyDescent="0.25">
      <c r="A11" s="12"/>
      <c r="B11" s="10" t="s">
        <v>20</v>
      </c>
      <c r="C11" s="35">
        <f>D11+F11</f>
        <v>169245.44</v>
      </c>
      <c r="D11" s="55">
        <v>169245.44</v>
      </c>
      <c r="E11" s="56"/>
      <c r="F11" s="56"/>
      <c r="G11" s="56"/>
      <c r="H11" s="16">
        <v>0</v>
      </c>
      <c r="I11" s="23">
        <v>0</v>
      </c>
      <c r="J11" s="23">
        <v>0</v>
      </c>
      <c r="K11" s="23">
        <v>0</v>
      </c>
      <c r="L11" s="23"/>
      <c r="M11" s="16">
        <v>0</v>
      </c>
      <c r="N11" s="23">
        <v>0</v>
      </c>
      <c r="O11" s="23"/>
      <c r="P11" s="23">
        <v>0</v>
      </c>
      <c r="Q11" s="63"/>
    </row>
    <row r="12" spans="1:17" ht="18.75" hidden="1" x14ac:dyDescent="0.25">
      <c r="A12" s="12"/>
      <c r="B12" s="10" t="s">
        <v>19</v>
      </c>
      <c r="C12" s="35">
        <f t="shared" ref="C12:C34" si="1">D12+F12</f>
        <v>84622.720000000001</v>
      </c>
      <c r="D12" s="55">
        <v>84622.720000000001</v>
      </c>
      <c r="E12" s="56"/>
      <c r="F12" s="56"/>
      <c r="G12" s="56"/>
      <c r="H12" s="16">
        <v>0</v>
      </c>
      <c r="I12" s="23">
        <v>0</v>
      </c>
      <c r="J12" s="23">
        <v>0</v>
      </c>
      <c r="K12" s="23">
        <v>0</v>
      </c>
      <c r="L12" s="23"/>
      <c r="M12" s="16">
        <v>0</v>
      </c>
      <c r="N12" s="23">
        <v>0</v>
      </c>
      <c r="O12" s="23"/>
      <c r="P12" s="23">
        <v>0</v>
      </c>
      <c r="Q12" s="63"/>
    </row>
    <row r="13" spans="1:17" ht="18.75" hidden="1" x14ac:dyDescent="0.25">
      <c r="A13" s="12"/>
      <c r="B13" s="10" t="s">
        <v>18</v>
      </c>
      <c r="C13" s="35">
        <f t="shared" si="1"/>
        <v>471004.7</v>
      </c>
      <c r="D13" s="55">
        <v>72533.759999999995</v>
      </c>
      <c r="E13" s="56"/>
      <c r="F13" s="56">
        <v>398470.94</v>
      </c>
      <c r="G13" s="56"/>
      <c r="H13" s="16">
        <v>0</v>
      </c>
      <c r="I13" s="23">
        <v>0</v>
      </c>
      <c r="J13" s="23">
        <v>0</v>
      </c>
      <c r="K13" s="23">
        <v>0</v>
      </c>
      <c r="L13" s="23"/>
      <c r="M13" s="16">
        <v>0</v>
      </c>
      <c r="N13" s="23">
        <v>0</v>
      </c>
      <c r="O13" s="23"/>
      <c r="P13" s="23">
        <v>0</v>
      </c>
      <c r="Q13" s="63"/>
    </row>
    <row r="14" spans="1:17" ht="18.75" hidden="1" x14ac:dyDescent="0.25">
      <c r="A14" s="12"/>
      <c r="B14" s="10" t="s">
        <v>17</v>
      </c>
      <c r="C14" s="35">
        <f t="shared" si="1"/>
        <v>192584.49</v>
      </c>
      <c r="D14" s="55">
        <v>71944.92</v>
      </c>
      <c r="E14" s="56"/>
      <c r="F14" s="56">
        <v>120639.57</v>
      </c>
      <c r="G14" s="56"/>
      <c r="H14" s="16">
        <v>0</v>
      </c>
      <c r="I14" s="23">
        <v>0</v>
      </c>
      <c r="J14" s="23">
        <v>0</v>
      </c>
      <c r="K14" s="23">
        <v>0</v>
      </c>
      <c r="L14" s="23"/>
      <c r="M14" s="16">
        <v>0</v>
      </c>
      <c r="N14" s="23">
        <v>0</v>
      </c>
      <c r="O14" s="23"/>
      <c r="P14" s="23">
        <v>0</v>
      </c>
      <c r="Q14" s="63"/>
    </row>
    <row r="15" spans="1:17" ht="37.5" hidden="1" x14ac:dyDescent="0.25">
      <c r="A15" s="12"/>
      <c r="B15" s="10" t="s">
        <v>15</v>
      </c>
      <c r="C15" s="35">
        <f t="shared" si="1"/>
        <v>0</v>
      </c>
      <c r="D15" s="55"/>
      <c r="E15" s="56"/>
      <c r="F15" s="56"/>
      <c r="G15" s="56"/>
      <c r="H15" s="16">
        <v>0</v>
      </c>
      <c r="I15" s="23">
        <v>0</v>
      </c>
      <c r="J15" s="23">
        <v>0</v>
      </c>
      <c r="K15" s="23">
        <v>0</v>
      </c>
      <c r="L15" s="23"/>
      <c r="M15" s="16">
        <v>0</v>
      </c>
      <c r="N15" s="23">
        <v>0</v>
      </c>
      <c r="O15" s="23"/>
      <c r="P15" s="23">
        <v>0</v>
      </c>
      <c r="Q15" s="63"/>
    </row>
    <row r="16" spans="1:17" ht="18.75" hidden="1" x14ac:dyDescent="0.25">
      <c r="A16" s="12"/>
      <c r="B16" s="10" t="s">
        <v>13</v>
      </c>
      <c r="C16" s="35">
        <f t="shared" si="1"/>
        <v>0</v>
      </c>
      <c r="D16" s="55"/>
      <c r="E16" s="56"/>
      <c r="F16" s="56"/>
      <c r="G16" s="56"/>
      <c r="H16" s="16">
        <v>0</v>
      </c>
      <c r="I16" s="23">
        <v>0</v>
      </c>
      <c r="J16" s="23">
        <v>0</v>
      </c>
      <c r="K16" s="23">
        <v>0</v>
      </c>
      <c r="L16" s="23"/>
      <c r="M16" s="16">
        <v>0</v>
      </c>
      <c r="N16" s="23">
        <v>0</v>
      </c>
      <c r="O16" s="23"/>
      <c r="P16" s="23">
        <v>0</v>
      </c>
      <c r="Q16" s="63"/>
    </row>
    <row r="17" spans="1:17" ht="37.5" hidden="1" x14ac:dyDescent="0.25">
      <c r="A17" s="12"/>
      <c r="B17" s="10" t="s">
        <v>9</v>
      </c>
      <c r="C17" s="35">
        <f t="shared" si="1"/>
        <v>473748.68</v>
      </c>
      <c r="D17" s="55">
        <v>42311.360000000001</v>
      </c>
      <c r="E17" s="56"/>
      <c r="F17" s="56">
        <v>431437.32</v>
      </c>
      <c r="G17" s="56"/>
      <c r="H17" s="16">
        <v>0</v>
      </c>
      <c r="I17" s="23">
        <v>0</v>
      </c>
      <c r="J17" s="23">
        <v>0</v>
      </c>
      <c r="K17" s="23">
        <v>0</v>
      </c>
      <c r="L17" s="23"/>
      <c r="M17" s="16">
        <v>0</v>
      </c>
      <c r="N17" s="23">
        <v>0</v>
      </c>
      <c r="O17" s="23"/>
      <c r="P17" s="23">
        <v>0</v>
      </c>
      <c r="Q17" s="63"/>
    </row>
    <row r="18" spans="1:17" ht="18.75" hidden="1" x14ac:dyDescent="0.25">
      <c r="A18" s="12"/>
      <c r="B18" s="10" t="s">
        <v>8</v>
      </c>
      <c r="C18" s="35">
        <f t="shared" si="1"/>
        <v>324945.76</v>
      </c>
      <c r="D18" s="55">
        <v>18900.14</v>
      </c>
      <c r="E18" s="56"/>
      <c r="F18" s="56">
        <v>306045.62</v>
      </c>
      <c r="G18" s="56"/>
      <c r="H18" s="16"/>
      <c r="I18" s="23"/>
      <c r="J18" s="23"/>
      <c r="K18" s="23"/>
      <c r="L18" s="23"/>
      <c r="M18" s="16"/>
      <c r="N18" s="23"/>
      <c r="O18" s="23"/>
      <c r="P18" s="23"/>
      <c r="Q18" s="63"/>
    </row>
    <row r="19" spans="1:17" ht="37.5" hidden="1" x14ac:dyDescent="0.25">
      <c r="A19" s="12"/>
      <c r="B19" s="10" t="s">
        <v>5</v>
      </c>
      <c r="C19" s="35">
        <f t="shared" si="1"/>
        <v>961132.58000000007</v>
      </c>
      <c r="D19" s="55">
        <v>85339.18</v>
      </c>
      <c r="E19" s="56"/>
      <c r="F19" s="56">
        <v>875793.4</v>
      </c>
      <c r="G19" s="56"/>
      <c r="H19" s="16">
        <v>0</v>
      </c>
      <c r="I19" s="23">
        <v>0</v>
      </c>
      <c r="J19" s="23">
        <v>0</v>
      </c>
      <c r="K19" s="23">
        <v>0</v>
      </c>
      <c r="L19" s="23"/>
      <c r="M19" s="16">
        <v>0</v>
      </c>
      <c r="N19" s="23">
        <v>0</v>
      </c>
      <c r="O19" s="23"/>
      <c r="P19" s="23">
        <v>0</v>
      </c>
      <c r="Q19" s="63"/>
    </row>
    <row r="20" spans="1:17" ht="37.5" hidden="1" x14ac:dyDescent="0.25">
      <c r="A20" s="12"/>
      <c r="B20" s="10" t="s">
        <v>4</v>
      </c>
      <c r="C20" s="35">
        <f t="shared" si="1"/>
        <v>530162.23</v>
      </c>
      <c r="D20" s="55"/>
      <c r="E20" s="56"/>
      <c r="F20" s="56">
        <v>530162.23</v>
      </c>
      <c r="G20" s="56"/>
      <c r="H20" s="16">
        <v>0</v>
      </c>
      <c r="I20" s="23">
        <v>0</v>
      </c>
      <c r="J20" s="23">
        <v>0</v>
      </c>
      <c r="K20" s="23">
        <v>0</v>
      </c>
      <c r="L20" s="23"/>
      <c r="M20" s="16">
        <v>0</v>
      </c>
      <c r="N20" s="23">
        <v>0</v>
      </c>
      <c r="O20" s="23"/>
      <c r="P20" s="23">
        <v>0</v>
      </c>
      <c r="Q20" s="63"/>
    </row>
    <row r="21" spans="1:17" ht="37.5" hidden="1" x14ac:dyDescent="0.25">
      <c r="A21" s="12"/>
      <c r="B21" s="10" t="s">
        <v>3</v>
      </c>
      <c r="C21" s="35">
        <f t="shared" si="1"/>
        <v>0</v>
      </c>
      <c r="D21" s="55"/>
      <c r="E21" s="56"/>
      <c r="F21" s="56"/>
      <c r="G21" s="56"/>
      <c r="H21" s="16">
        <v>0</v>
      </c>
      <c r="I21" s="23">
        <v>0</v>
      </c>
      <c r="J21" s="23">
        <v>0</v>
      </c>
      <c r="K21" s="23">
        <v>0</v>
      </c>
      <c r="L21" s="23"/>
      <c r="M21" s="16">
        <v>0</v>
      </c>
      <c r="N21" s="23">
        <v>0</v>
      </c>
      <c r="O21" s="23"/>
      <c r="P21" s="23">
        <v>0</v>
      </c>
      <c r="Q21" s="63"/>
    </row>
    <row r="22" spans="1:17" ht="37.5" hidden="1" x14ac:dyDescent="0.25">
      <c r="A22" s="12">
        <v>9</v>
      </c>
      <c r="B22" s="10" t="s">
        <v>36</v>
      </c>
      <c r="C22" s="35">
        <f t="shared" si="1"/>
        <v>0</v>
      </c>
      <c r="D22" s="56"/>
      <c r="E22" s="56"/>
      <c r="F22" s="56"/>
      <c r="G22" s="56"/>
      <c r="H22" s="16">
        <v>0</v>
      </c>
      <c r="I22" s="23">
        <v>0</v>
      </c>
      <c r="J22" s="23">
        <v>0</v>
      </c>
      <c r="K22" s="23">
        <v>0</v>
      </c>
      <c r="L22" s="23"/>
      <c r="M22" s="16">
        <v>0</v>
      </c>
      <c r="N22" s="23">
        <v>0</v>
      </c>
      <c r="O22" s="23">
        <v>0</v>
      </c>
      <c r="P22" s="23">
        <v>0</v>
      </c>
      <c r="Q22" s="63"/>
    </row>
    <row r="23" spans="1:17" ht="18.75" hidden="1" x14ac:dyDescent="0.25">
      <c r="A23" s="12">
        <v>10</v>
      </c>
      <c r="B23" s="10" t="s">
        <v>13</v>
      </c>
      <c r="C23" s="35">
        <f t="shared" si="1"/>
        <v>0</v>
      </c>
      <c r="D23" s="56"/>
      <c r="E23" s="56"/>
      <c r="F23" s="56"/>
      <c r="G23" s="56"/>
      <c r="H23" s="16">
        <v>0</v>
      </c>
      <c r="I23" s="23">
        <v>0</v>
      </c>
      <c r="J23" s="23">
        <v>0</v>
      </c>
      <c r="K23" s="23">
        <v>0</v>
      </c>
      <c r="L23" s="23"/>
      <c r="M23" s="16">
        <v>0</v>
      </c>
      <c r="N23" s="23">
        <v>0</v>
      </c>
      <c r="O23" s="23">
        <v>0</v>
      </c>
      <c r="P23" s="23">
        <v>0</v>
      </c>
      <c r="Q23" s="63"/>
    </row>
    <row r="24" spans="1:17" ht="37.5" hidden="1" x14ac:dyDescent="0.25">
      <c r="A24" s="12">
        <v>11</v>
      </c>
      <c r="B24" s="10" t="s">
        <v>12</v>
      </c>
      <c r="C24" s="35">
        <f t="shared" si="1"/>
        <v>0</v>
      </c>
      <c r="D24" s="56"/>
      <c r="E24" s="56"/>
      <c r="F24" s="56"/>
      <c r="G24" s="56"/>
      <c r="H24" s="16">
        <v>0</v>
      </c>
      <c r="I24" s="23">
        <v>0</v>
      </c>
      <c r="J24" s="23">
        <v>0</v>
      </c>
      <c r="K24" s="23">
        <v>0</v>
      </c>
      <c r="L24" s="23"/>
      <c r="M24" s="16">
        <v>0</v>
      </c>
      <c r="N24" s="23">
        <v>0</v>
      </c>
      <c r="O24" s="23">
        <v>0</v>
      </c>
      <c r="P24" s="23">
        <v>0</v>
      </c>
      <c r="Q24" s="63"/>
    </row>
    <row r="25" spans="1:17" ht="37.5" hidden="1" x14ac:dyDescent="0.25">
      <c r="A25" s="12">
        <v>12</v>
      </c>
      <c r="B25" s="10" t="s">
        <v>11</v>
      </c>
      <c r="C25" s="35">
        <f t="shared" si="1"/>
        <v>0</v>
      </c>
      <c r="D25" s="56"/>
      <c r="E25" s="56"/>
      <c r="F25" s="56"/>
      <c r="G25" s="56"/>
      <c r="H25" s="16">
        <v>0</v>
      </c>
      <c r="I25" s="23">
        <v>0</v>
      </c>
      <c r="J25" s="23">
        <v>0</v>
      </c>
      <c r="K25" s="23">
        <v>0</v>
      </c>
      <c r="L25" s="23"/>
      <c r="M25" s="16">
        <v>0</v>
      </c>
      <c r="N25" s="23">
        <v>0</v>
      </c>
      <c r="O25" s="23">
        <v>0</v>
      </c>
      <c r="P25" s="23">
        <v>0</v>
      </c>
      <c r="Q25" s="63"/>
    </row>
    <row r="26" spans="1:17" ht="37.5" hidden="1" x14ac:dyDescent="0.25">
      <c r="A26" s="12">
        <v>13</v>
      </c>
      <c r="B26" s="10" t="s">
        <v>10</v>
      </c>
      <c r="C26" s="35">
        <f t="shared" si="1"/>
        <v>0</v>
      </c>
      <c r="D26" s="56"/>
      <c r="E26" s="56"/>
      <c r="F26" s="56"/>
      <c r="G26" s="56"/>
      <c r="H26" s="16">
        <v>0</v>
      </c>
      <c r="I26" s="23">
        <v>0</v>
      </c>
      <c r="J26" s="23">
        <v>0</v>
      </c>
      <c r="K26" s="23">
        <v>0</v>
      </c>
      <c r="L26" s="23"/>
      <c r="M26" s="16">
        <v>0</v>
      </c>
      <c r="N26" s="23">
        <v>0</v>
      </c>
      <c r="O26" s="23">
        <v>0</v>
      </c>
      <c r="P26" s="23">
        <v>0</v>
      </c>
      <c r="Q26" s="63"/>
    </row>
    <row r="27" spans="1:17" ht="37.5" hidden="1" x14ac:dyDescent="0.25">
      <c r="A27" s="12">
        <v>14</v>
      </c>
      <c r="B27" s="10" t="s">
        <v>9</v>
      </c>
      <c r="C27" s="35">
        <f t="shared" si="1"/>
        <v>0</v>
      </c>
      <c r="D27" s="56"/>
      <c r="E27" s="56"/>
      <c r="F27" s="56"/>
      <c r="G27" s="56"/>
      <c r="H27" s="16">
        <v>0</v>
      </c>
      <c r="I27" s="23">
        <v>0</v>
      </c>
      <c r="J27" s="23">
        <v>0</v>
      </c>
      <c r="K27" s="23">
        <v>0</v>
      </c>
      <c r="L27" s="23"/>
      <c r="M27" s="16">
        <v>0</v>
      </c>
      <c r="N27" s="23">
        <v>0</v>
      </c>
      <c r="O27" s="23">
        <v>0</v>
      </c>
      <c r="P27" s="23">
        <v>0</v>
      </c>
      <c r="Q27" s="63"/>
    </row>
    <row r="28" spans="1:17" ht="18.75" hidden="1" x14ac:dyDescent="0.25">
      <c r="A28" s="12">
        <v>15</v>
      </c>
      <c r="B28" s="10" t="s">
        <v>8</v>
      </c>
      <c r="C28" s="35">
        <f t="shared" si="1"/>
        <v>0</v>
      </c>
      <c r="D28" s="56"/>
      <c r="E28" s="56"/>
      <c r="F28" s="56"/>
      <c r="G28" s="56"/>
      <c r="H28" s="16">
        <v>0</v>
      </c>
      <c r="I28" s="23">
        <v>0</v>
      </c>
      <c r="J28" s="23">
        <v>0</v>
      </c>
      <c r="K28" s="23">
        <v>0</v>
      </c>
      <c r="L28" s="23"/>
      <c r="M28" s="16">
        <v>0</v>
      </c>
      <c r="N28" s="23">
        <v>0</v>
      </c>
      <c r="O28" s="23">
        <v>0</v>
      </c>
      <c r="P28" s="23">
        <v>0</v>
      </c>
      <c r="Q28" s="63"/>
    </row>
    <row r="29" spans="1:17" ht="37.5" hidden="1" x14ac:dyDescent="0.25">
      <c r="A29" s="12">
        <v>16</v>
      </c>
      <c r="B29" s="10" t="s">
        <v>7</v>
      </c>
      <c r="C29" s="35">
        <f t="shared" si="1"/>
        <v>0</v>
      </c>
      <c r="D29" s="56"/>
      <c r="E29" s="56"/>
      <c r="F29" s="56"/>
      <c r="G29" s="56"/>
      <c r="H29" s="16">
        <v>0</v>
      </c>
      <c r="I29" s="23">
        <v>0</v>
      </c>
      <c r="J29" s="23">
        <v>0</v>
      </c>
      <c r="K29" s="23">
        <v>0</v>
      </c>
      <c r="L29" s="23"/>
      <c r="M29" s="16">
        <v>0</v>
      </c>
      <c r="N29" s="23">
        <v>0</v>
      </c>
      <c r="O29" s="23">
        <v>0</v>
      </c>
      <c r="P29" s="23">
        <v>0</v>
      </c>
      <c r="Q29" s="63"/>
    </row>
    <row r="30" spans="1:17" ht="37.5" hidden="1" x14ac:dyDescent="0.25">
      <c r="A30" s="12">
        <v>17</v>
      </c>
      <c r="B30" s="10" t="s">
        <v>6</v>
      </c>
      <c r="C30" s="35">
        <f t="shared" si="1"/>
        <v>0</v>
      </c>
      <c r="D30" s="56"/>
      <c r="E30" s="56"/>
      <c r="F30" s="56"/>
      <c r="G30" s="56"/>
      <c r="H30" s="16">
        <v>0</v>
      </c>
      <c r="I30" s="23">
        <v>0</v>
      </c>
      <c r="J30" s="23">
        <v>0</v>
      </c>
      <c r="K30" s="23">
        <v>0</v>
      </c>
      <c r="L30" s="23"/>
      <c r="M30" s="16">
        <v>0</v>
      </c>
      <c r="N30" s="23">
        <v>0</v>
      </c>
      <c r="O30" s="23">
        <v>0</v>
      </c>
      <c r="P30" s="23">
        <v>0</v>
      </c>
      <c r="Q30" s="63"/>
    </row>
    <row r="31" spans="1:17" ht="37.5" hidden="1" x14ac:dyDescent="0.25">
      <c r="A31" s="12">
        <v>18</v>
      </c>
      <c r="B31" s="10" t="s">
        <v>5</v>
      </c>
      <c r="C31" s="35">
        <f t="shared" si="1"/>
        <v>0</v>
      </c>
      <c r="D31" s="56"/>
      <c r="E31" s="56"/>
      <c r="F31" s="56"/>
      <c r="G31" s="56"/>
      <c r="H31" s="16">
        <v>0</v>
      </c>
      <c r="I31" s="23">
        <v>0</v>
      </c>
      <c r="J31" s="23">
        <v>0</v>
      </c>
      <c r="K31" s="23">
        <v>0</v>
      </c>
      <c r="L31" s="23"/>
      <c r="M31" s="16">
        <v>0</v>
      </c>
      <c r="N31" s="23">
        <v>0</v>
      </c>
      <c r="O31" s="23">
        <v>0</v>
      </c>
      <c r="P31" s="23">
        <v>0</v>
      </c>
      <c r="Q31" s="63"/>
    </row>
    <row r="32" spans="1:17" ht="37.5" hidden="1" x14ac:dyDescent="0.25">
      <c r="A32" s="12">
        <v>19</v>
      </c>
      <c r="B32" s="10" t="s">
        <v>4</v>
      </c>
      <c r="C32" s="35">
        <f t="shared" si="1"/>
        <v>0</v>
      </c>
      <c r="D32" s="56"/>
      <c r="E32" s="56"/>
      <c r="F32" s="56"/>
      <c r="G32" s="56"/>
      <c r="H32" s="16">
        <v>0</v>
      </c>
      <c r="I32" s="23">
        <v>0</v>
      </c>
      <c r="J32" s="23">
        <v>0</v>
      </c>
      <c r="K32" s="23">
        <v>0</v>
      </c>
      <c r="L32" s="23"/>
      <c r="M32" s="16">
        <v>0</v>
      </c>
      <c r="N32" s="23">
        <v>0</v>
      </c>
      <c r="O32" s="23">
        <v>0</v>
      </c>
      <c r="P32" s="23">
        <v>0</v>
      </c>
      <c r="Q32" s="63"/>
    </row>
    <row r="33" spans="1:17" ht="37.5" hidden="1" x14ac:dyDescent="0.25">
      <c r="A33" s="12">
        <v>20</v>
      </c>
      <c r="B33" s="10" t="s">
        <v>3</v>
      </c>
      <c r="C33" s="35">
        <f t="shared" si="1"/>
        <v>0</v>
      </c>
      <c r="D33" s="56"/>
      <c r="E33" s="56"/>
      <c r="F33" s="56"/>
      <c r="G33" s="56"/>
      <c r="H33" s="16">
        <v>0</v>
      </c>
      <c r="I33" s="23">
        <v>0</v>
      </c>
      <c r="J33" s="23">
        <v>0</v>
      </c>
      <c r="K33" s="23">
        <v>0</v>
      </c>
      <c r="L33" s="23"/>
      <c r="M33" s="16">
        <v>0</v>
      </c>
      <c r="N33" s="23">
        <v>0</v>
      </c>
      <c r="O33" s="23">
        <v>0</v>
      </c>
      <c r="P33" s="23">
        <v>0</v>
      </c>
      <c r="Q33" s="63"/>
    </row>
    <row r="34" spans="1:17" ht="37.5" hidden="1" x14ac:dyDescent="0.25">
      <c r="A34" s="12">
        <v>21</v>
      </c>
      <c r="B34" s="10" t="s">
        <v>2</v>
      </c>
      <c r="C34" s="35">
        <f t="shared" si="1"/>
        <v>0</v>
      </c>
      <c r="D34" s="56"/>
      <c r="E34" s="56"/>
      <c r="F34" s="56"/>
      <c r="G34" s="56"/>
      <c r="H34" s="16">
        <v>0</v>
      </c>
      <c r="I34" s="23">
        <v>0</v>
      </c>
      <c r="J34" s="23">
        <v>0</v>
      </c>
      <c r="K34" s="23">
        <v>0</v>
      </c>
      <c r="L34" s="23"/>
      <c r="M34" s="16">
        <v>0</v>
      </c>
      <c r="N34" s="23">
        <v>0</v>
      </c>
      <c r="O34" s="23">
        <v>0</v>
      </c>
      <c r="P34" s="23">
        <v>0</v>
      </c>
      <c r="Q34" s="63"/>
    </row>
    <row r="35" spans="1:17" ht="37.5" x14ac:dyDescent="0.25">
      <c r="A35" s="12">
        <v>1</v>
      </c>
      <c r="B35" s="10" t="s">
        <v>20</v>
      </c>
      <c r="C35" s="35">
        <f>D35+F35+G35</f>
        <v>169245.44</v>
      </c>
      <c r="D35" s="56">
        <v>169245.44</v>
      </c>
      <c r="E35" s="56"/>
      <c r="F35" s="16">
        <v>0</v>
      </c>
      <c r="G35" s="16">
        <v>0</v>
      </c>
      <c r="H35" s="16">
        <v>0</v>
      </c>
      <c r="I35" s="23">
        <v>0</v>
      </c>
      <c r="J35" s="23"/>
      <c r="K35" s="23">
        <v>0</v>
      </c>
      <c r="L35" s="16">
        <v>0</v>
      </c>
      <c r="M35" s="16">
        <v>0</v>
      </c>
      <c r="N35" s="23">
        <v>0</v>
      </c>
      <c r="O35" s="23"/>
      <c r="P35" s="23">
        <v>0</v>
      </c>
      <c r="Q35" s="16">
        <v>0</v>
      </c>
    </row>
    <row r="36" spans="1:17" ht="18.75" x14ac:dyDescent="0.25">
      <c r="A36" s="12">
        <v>2</v>
      </c>
      <c r="B36" s="10" t="s">
        <v>18</v>
      </c>
      <c r="C36" s="35">
        <f t="shared" ref="C36:C42" si="2">D36+F36+G36</f>
        <v>491533.76</v>
      </c>
      <c r="D36" s="56">
        <v>72533.759999999995</v>
      </c>
      <c r="E36" s="56"/>
      <c r="F36" s="56">
        <v>419000</v>
      </c>
      <c r="G36" s="16">
        <v>0</v>
      </c>
      <c r="H36" s="16">
        <v>0</v>
      </c>
      <c r="I36" s="23">
        <v>0</v>
      </c>
      <c r="J36" s="23"/>
      <c r="K36" s="23">
        <v>0</v>
      </c>
      <c r="L36" s="16">
        <v>0</v>
      </c>
      <c r="M36" s="16">
        <v>0</v>
      </c>
      <c r="N36" s="23">
        <v>0</v>
      </c>
      <c r="O36" s="23"/>
      <c r="P36" s="23">
        <v>0</v>
      </c>
      <c r="Q36" s="16">
        <v>0</v>
      </c>
    </row>
    <row r="37" spans="1:17" ht="18.75" x14ac:dyDescent="0.25">
      <c r="A37" s="12">
        <v>3</v>
      </c>
      <c r="B37" s="10" t="s">
        <v>17</v>
      </c>
      <c r="C37" s="35">
        <f t="shared" si="2"/>
        <v>211944.91999999998</v>
      </c>
      <c r="D37" s="56">
        <v>71944.92</v>
      </c>
      <c r="E37" s="56"/>
      <c r="F37" s="56">
        <v>140000</v>
      </c>
      <c r="G37" s="16">
        <v>0</v>
      </c>
      <c r="H37" s="16">
        <v>0</v>
      </c>
      <c r="I37" s="23">
        <v>0</v>
      </c>
      <c r="J37" s="23"/>
      <c r="K37" s="23">
        <v>0</v>
      </c>
      <c r="L37" s="16">
        <v>0</v>
      </c>
      <c r="M37" s="16">
        <v>0</v>
      </c>
      <c r="N37" s="23">
        <v>0</v>
      </c>
      <c r="O37" s="23"/>
      <c r="P37" s="23">
        <v>0</v>
      </c>
      <c r="Q37" s="16">
        <v>0</v>
      </c>
    </row>
    <row r="38" spans="1:17" ht="37.5" x14ac:dyDescent="0.25">
      <c r="A38" s="12">
        <v>4</v>
      </c>
      <c r="B38" s="10" t="s">
        <v>9</v>
      </c>
      <c r="C38" s="35">
        <f t="shared" si="2"/>
        <v>375647.89</v>
      </c>
      <c r="D38" s="56">
        <v>42311.360000000001</v>
      </c>
      <c r="E38" s="56"/>
      <c r="F38" s="56">
        <v>333336.53000000003</v>
      </c>
      <c r="G38" s="16">
        <v>0</v>
      </c>
      <c r="H38" s="16">
        <v>0</v>
      </c>
      <c r="I38" s="23">
        <v>0</v>
      </c>
      <c r="J38" s="23"/>
      <c r="K38" s="23">
        <v>0</v>
      </c>
      <c r="L38" s="16">
        <v>0</v>
      </c>
      <c r="M38" s="16">
        <v>0</v>
      </c>
      <c r="N38" s="23">
        <v>0</v>
      </c>
      <c r="O38" s="23"/>
      <c r="P38" s="23">
        <v>0</v>
      </c>
      <c r="Q38" s="16">
        <v>0</v>
      </c>
    </row>
    <row r="39" spans="1:17" ht="18.75" x14ac:dyDescent="0.25">
      <c r="A39" s="12">
        <v>5</v>
      </c>
      <c r="B39" s="10" t="s">
        <v>8</v>
      </c>
      <c r="C39" s="35">
        <f t="shared" si="2"/>
        <v>293009.06</v>
      </c>
      <c r="D39" s="16">
        <v>0</v>
      </c>
      <c r="E39" s="56"/>
      <c r="F39" s="56">
        <v>293009.06</v>
      </c>
      <c r="G39" s="16">
        <v>0</v>
      </c>
      <c r="H39" s="16">
        <v>0</v>
      </c>
      <c r="I39" s="23">
        <v>0</v>
      </c>
      <c r="J39" s="23"/>
      <c r="K39" s="23">
        <v>0</v>
      </c>
      <c r="L39" s="16">
        <v>0</v>
      </c>
      <c r="M39" s="16">
        <v>0</v>
      </c>
      <c r="N39" s="23">
        <v>0</v>
      </c>
      <c r="O39" s="23"/>
      <c r="P39" s="23">
        <v>0</v>
      </c>
      <c r="Q39" s="16">
        <v>0</v>
      </c>
    </row>
    <row r="40" spans="1:17" ht="37.5" x14ac:dyDescent="0.25">
      <c r="A40" s="12">
        <v>6</v>
      </c>
      <c r="B40" s="10" t="s">
        <v>5</v>
      </c>
      <c r="C40" s="35">
        <f t="shared" si="2"/>
        <v>1000339.1799999999</v>
      </c>
      <c r="D40" s="56">
        <v>85339.18</v>
      </c>
      <c r="E40" s="56"/>
      <c r="F40" s="56">
        <v>915000</v>
      </c>
      <c r="G40" s="16">
        <v>0</v>
      </c>
      <c r="H40" s="16">
        <v>0</v>
      </c>
      <c r="I40" s="23">
        <v>0</v>
      </c>
      <c r="J40" s="23"/>
      <c r="K40" s="23">
        <v>0</v>
      </c>
      <c r="L40" s="16">
        <v>0</v>
      </c>
      <c r="M40" s="16">
        <v>0</v>
      </c>
      <c r="N40" s="23">
        <v>0</v>
      </c>
      <c r="O40" s="23"/>
      <c r="P40" s="23">
        <v>0</v>
      </c>
      <c r="Q40" s="16">
        <v>0</v>
      </c>
    </row>
    <row r="41" spans="1:17" ht="37.5" x14ac:dyDescent="0.25">
      <c r="A41" s="12">
        <v>7</v>
      </c>
      <c r="B41" s="10" t="s">
        <v>4</v>
      </c>
      <c r="C41" s="35">
        <f t="shared" si="2"/>
        <v>562203.49</v>
      </c>
      <c r="D41" s="16">
        <v>0</v>
      </c>
      <c r="E41" s="56"/>
      <c r="F41" s="56">
        <v>562203.49</v>
      </c>
      <c r="G41" s="16">
        <v>0</v>
      </c>
      <c r="H41" s="16">
        <v>0</v>
      </c>
      <c r="I41" s="23">
        <v>0</v>
      </c>
      <c r="J41" s="23"/>
      <c r="K41" s="23">
        <v>0</v>
      </c>
      <c r="L41" s="16">
        <v>0</v>
      </c>
      <c r="M41" s="16">
        <v>0</v>
      </c>
      <c r="N41" s="23">
        <v>0</v>
      </c>
      <c r="O41" s="23"/>
      <c r="P41" s="23">
        <v>0</v>
      </c>
      <c r="Q41" s="16">
        <v>0</v>
      </c>
    </row>
    <row r="42" spans="1:17" s="60" customFormat="1" ht="18.75" x14ac:dyDescent="0.25">
      <c r="A42" s="12"/>
      <c r="B42" s="10" t="s">
        <v>47</v>
      </c>
      <c r="C42" s="35">
        <f t="shared" si="2"/>
        <v>5786739.8599999994</v>
      </c>
      <c r="D42" s="56">
        <f>D43-D35-D36-D37-D38-D40</f>
        <v>103522.86000000004</v>
      </c>
      <c r="E42" s="56">
        <f t="shared" ref="E42:E43" si="3">SUM(E4:E33)</f>
        <v>0</v>
      </c>
      <c r="F42" s="16">
        <v>3500000</v>
      </c>
      <c r="G42" s="16">
        <v>2183217</v>
      </c>
      <c r="H42" s="16">
        <v>0</v>
      </c>
      <c r="I42" s="23">
        <v>0</v>
      </c>
      <c r="J42" s="23">
        <v>0</v>
      </c>
      <c r="K42" s="23">
        <v>0</v>
      </c>
      <c r="L42" s="23">
        <v>0</v>
      </c>
      <c r="M42" s="16">
        <v>0</v>
      </c>
      <c r="N42" s="23">
        <v>0</v>
      </c>
      <c r="O42" s="16">
        <v>0</v>
      </c>
      <c r="P42" s="23">
        <v>0</v>
      </c>
      <c r="Q42" s="16">
        <v>0</v>
      </c>
    </row>
    <row r="43" spans="1:17" s="66" customFormat="1" ht="18.75" x14ac:dyDescent="0.25">
      <c r="A43" s="62"/>
      <c r="B43" s="62" t="s">
        <v>1</v>
      </c>
      <c r="C43" s="39">
        <f>C35+C36+C37+C38+C39+C40+C41+C42</f>
        <v>8890663.5999999996</v>
      </c>
      <c r="D43" s="57">
        <f>SUM(D5:D34)</f>
        <v>544897.52</v>
      </c>
      <c r="E43" s="57">
        <f t="shared" si="3"/>
        <v>0</v>
      </c>
      <c r="F43" s="58">
        <f>SUM(F35:F42)</f>
        <v>6162549.0800000001</v>
      </c>
      <c r="G43" s="57">
        <f>G42</f>
        <v>2183217</v>
      </c>
      <c r="H43" s="28">
        <v>0</v>
      </c>
      <c r="I43" s="17">
        <v>0</v>
      </c>
      <c r="J43" s="17">
        <v>0</v>
      </c>
      <c r="K43" s="17">
        <v>0</v>
      </c>
      <c r="L43" s="28">
        <v>0</v>
      </c>
      <c r="M43" s="28">
        <v>0</v>
      </c>
      <c r="N43" s="17">
        <v>0</v>
      </c>
      <c r="O43" s="28">
        <v>0</v>
      </c>
      <c r="P43" s="17">
        <v>0</v>
      </c>
      <c r="Q43" s="28">
        <v>0</v>
      </c>
    </row>
  </sheetData>
  <mergeCells count="9">
    <mergeCell ref="A1:P1"/>
    <mergeCell ref="A3:A4"/>
    <mergeCell ref="B3:B4"/>
    <mergeCell ref="C3:C4"/>
    <mergeCell ref="H3:H4"/>
    <mergeCell ref="M3:M4"/>
    <mergeCell ref="N3:Q3"/>
    <mergeCell ref="I3:L3"/>
    <mergeCell ref="D3:G3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topLeftCell="A11" workbookViewId="0">
      <selection activeCell="I19" sqref="I19"/>
    </sheetView>
  </sheetViews>
  <sheetFormatPr defaultRowHeight="15" x14ac:dyDescent="0.2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 x14ac:dyDescent="0.25">
      <c r="A1" s="69" t="s">
        <v>32</v>
      </c>
      <c r="B1" s="69"/>
      <c r="C1" s="69"/>
      <c r="D1" s="69"/>
      <c r="E1" s="69"/>
      <c r="F1" s="69"/>
      <c r="G1" s="69"/>
      <c r="H1" s="69"/>
      <c r="I1" s="69"/>
      <c r="J1" s="69"/>
      <c r="K1" s="4"/>
      <c r="L1" s="4"/>
    </row>
    <row r="2" spans="1:12" ht="18.75" x14ac:dyDescent="0.25">
      <c r="A2" s="42"/>
      <c r="B2" s="42"/>
      <c r="C2" s="42"/>
      <c r="D2" s="42"/>
      <c r="E2" s="42"/>
      <c r="F2" s="42"/>
      <c r="G2" s="42"/>
      <c r="H2" s="42"/>
      <c r="I2" s="42"/>
      <c r="J2" s="43" t="s">
        <v>48</v>
      </c>
      <c r="K2" s="43"/>
      <c r="L2" s="4"/>
    </row>
    <row r="3" spans="1:12" ht="18.75" x14ac:dyDescent="0.25">
      <c r="A3" s="68" t="s">
        <v>23</v>
      </c>
      <c r="B3" s="68" t="s">
        <v>22</v>
      </c>
      <c r="C3" s="68" t="s">
        <v>27</v>
      </c>
      <c r="D3" s="75" t="s">
        <v>26</v>
      </c>
      <c r="E3" s="76"/>
      <c r="F3" s="68" t="s">
        <v>29</v>
      </c>
      <c r="G3" s="75" t="s">
        <v>26</v>
      </c>
      <c r="H3" s="81"/>
      <c r="I3" s="68" t="s">
        <v>33</v>
      </c>
      <c r="J3" s="41" t="s">
        <v>26</v>
      </c>
      <c r="K3" s="44"/>
      <c r="L3" s="45"/>
    </row>
    <row r="4" spans="1:12" ht="187.5" x14ac:dyDescent="0.3">
      <c r="A4" s="68"/>
      <c r="B4" s="68"/>
      <c r="C4" s="68"/>
      <c r="D4" s="26" t="s">
        <v>49</v>
      </c>
      <c r="E4" s="34" t="s">
        <v>42</v>
      </c>
      <c r="F4" s="68"/>
      <c r="G4" s="26" t="s">
        <v>49</v>
      </c>
      <c r="H4" s="34" t="s">
        <v>42</v>
      </c>
      <c r="I4" s="68"/>
      <c r="J4" s="26" t="s">
        <v>49</v>
      </c>
      <c r="K4" s="34" t="s">
        <v>42</v>
      </c>
      <c r="L4" s="7"/>
    </row>
    <row r="5" spans="1:12" ht="18.75" hidden="1" x14ac:dyDescent="0.3">
      <c r="A5" s="41">
        <v>1</v>
      </c>
      <c r="B5" s="4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 x14ac:dyDescent="0.3">
      <c r="A6" s="41">
        <v>2</v>
      </c>
      <c r="B6" s="4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 x14ac:dyDescent="0.3">
      <c r="A7" s="41">
        <v>3</v>
      </c>
      <c r="B7" s="4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 x14ac:dyDescent="0.25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 x14ac:dyDescent="0.25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 x14ac:dyDescent="0.25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 x14ac:dyDescent="0.25">
      <c r="A11" s="12">
        <v>1</v>
      </c>
      <c r="B11" s="10" t="s">
        <v>20</v>
      </c>
      <c r="C11" s="35">
        <v>572302.85</v>
      </c>
      <c r="D11" s="35">
        <v>572302.85</v>
      </c>
      <c r="E11" s="51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 x14ac:dyDescent="0.25">
      <c r="A12" s="12">
        <v>2</v>
      </c>
      <c r="B12" s="10" t="s">
        <v>19</v>
      </c>
      <c r="C12" s="35">
        <v>117159.61</v>
      </c>
      <c r="D12" s="35">
        <v>117159.61</v>
      </c>
      <c r="E12" s="51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 x14ac:dyDescent="0.25">
      <c r="A13" s="12">
        <v>3</v>
      </c>
      <c r="B13" s="10" t="s">
        <v>18</v>
      </c>
      <c r="C13" s="35">
        <v>494703.8</v>
      </c>
      <c r="D13" s="35">
        <v>494703.8</v>
      </c>
      <c r="E13" s="51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 x14ac:dyDescent="0.25">
      <c r="A14" s="12">
        <v>4</v>
      </c>
      <c r="B14" s="10" t="s">
        <v>17</v>
      </c>
      <c r="C14" s="35">
        <v>655288.86</v>
      </c>
      <c r="D14" s="35">
        <v>655288.86</v>
      </c>
      <c r="E14" s="51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 x14ac:dyDescent="0.25">
      <c r="A15" s="12">
        <v>5</v>
      </c>
      <c r="B15" s="10" t="s">
        <v>15</v>
      </c>
      <c r="C15" s="35">
        <v>1223614.3799999999</v>
      </c>
      <c r="D15" s="35">
        <v>1223614.3799999999</v>
      </c>
      <c r="E15" s="51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 x14ac:dyDescent="0.25">
      <c r="A16" s="12">
        <v>6</v>
      </c>
      <c r="B16" s="10" t="s">
        <v>13</v>
      </c>
      <c r="C16" s="35">
        <v>73852.240000000005</v>
      </c>
      <c r="D16" s="35">
        <v>73852.240000000005</v>
      </c>
      <c r="E16" s="51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 x14ac:dyDescent="0.25">
      <c r="A17" s="12">
        <v>7</v>
      </c>
      <c r="B17" s="10" t="s">
        <v>9</v>
      </c>
      <c r="C17" s="35">
        <v>98669.49</v>
      </c>
      <c r="D17" s="35">
        <v>98669.49</v>
      </c>
      <c r="E17" s="51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37.5" x14ac:dyDescent="0.25">
      <c r="A18" s="12">
        <v>8</v>
      </c>
      <c r="B18" s="10" t="s">
        <v>5</v>
      </c>
      <c r="C18" s="35">
        <v>11000</v>
      </c>
      <c r="D18" s="35">
        <v>11000</v>
      </c>
      <c r="E18" s="51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/>
      <c r="L18" s="7"/>
    </row>
    <row r="19" spans="1:12" ht="37.5" x14ac:dyDescent="0.25">
      <c r="A19" s="12">
        <v>9</v>
      </c>
      <c r="B19" s="10" t="s">
        <v>4</v>
      </c>
      <c r="C19" s="35">
        <v>119523.97</v>
      </c>
      <c r="D19" s="35">
        <v>119523.97</v>
      </c>
      <c r="E19" s="51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 x14ac:dyDescent="0.25">
      <c r="A20" s="12">
        <v>10</v>
      </c>
      <c r="B20" s="10" t="s">
        <v>3</v>
      </c>
      <c r="C20" s="35">
        <v>1751487.36</v>
      </c>
      <c r="D20" s="35">
        <v>1751487.36</v>
      </c>
      <c r="E20" s="51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 hidden="1" x14ac:dyDescent="0.25">
      <c r="A21" s="12">
        <v>9</v>
      </c>
      <c r="B21" s="10" t="s">
        <v>36</v>
      </c>
      <c r="C21" s="35">
        <v>1751487.36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18.75" hidden="1" x14ac:dyDescent="0.25">
      <c r="A22" s="12">
        <v>10</v>
      </c>
      <c r="B22" s="10" t="s">
        <v>13</v>
      </c>
      <c r="C22" s="35">
        <v>1751487.36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 x14ac:dyDescent="0.25">
      <c r="A23" s="12">
        <v>11</v>
      </c>
      <c r="B23" s="10" t="s">
        <v>12</v>
      </c>
      <c r="C23" s="35">
        <v>1751487.36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 x14ac:dyDescent="0.25">
      <c r="A24" s="12">
        <v>12</v>
      </c>
      <c r="B24" s="10" t="s">
        <v>11</v>
      </c>
      <c r="C24" s="35">
        <v>1751487.36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 t="s">
        <v>0</v>
      </c>
    </row>
    <row r="25" spans="1:12" ht="37.5" hidden="1" x14ac:dyDescent="0.25">
      <c r="A25" s="12">
        <v>13</v>
      </c>
      <c r="B25" s="10" t="s">
        <v>10</v>
      </c>
      <c r="C25" s="35">
        <v>1751487.36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 x14ac:dyDescent="0.25">
      <c r="A26" s="12">
        <v>14</v>
      </c>
      <c r="B26" s="10" t="s">
        <v>9</v>
      </c>
      <c r="C26" s="35">
        <v>1751487.36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18.75" hidden="1" x14ac:dyDescent="0.25">
      <c r="A27" s="12">
        <v>15</v>
      </c>
      <c r="B27" s="10" t="s">
        <v>8</v>
      </c>
      <c r="C27" s="35">
        <v>1751487.36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 x14ac:dyDescent="0.25">
      <c r="A28" s="12">
        <v>16</v>
      </c>
      <c r="B28" s="10" t="s">
        <v>7</v>
      </c>
      <c r="C28" s="35">
        <v>1751487.36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 x14ac:dyDescent="0.25">
      <c r="A29" s="12">
        <v>17</v>
      </c>
      <c r="B29" s="10" t="s">
        <v>6</v>
      </c>
      <c r="C29" s="35">
        <v>1751487.36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 x14ac:dyDescent="0.25">
      <c r="A30" s="12">
        <v>18</v>
      </c>
      <c r="B30" s="10" t="s">
        <v>5</v>
      </c>
      <c r="C30" s="35">
        <v>1751487.36</v>
      </c>
      <c r="D30" s="38"/>
      <c r="E30" s="38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 x14ac:dyDescent="0.25">
      <c r="A31" s="12">
        <v>19</v>
      </c>
      <c r="B31" s="10" t="s">
        <v>4</v>
      </c>
      <c r="C31" s="35">
        <v>1751487.36</v>
      </c>
      <c r="D31" s="38"/>
      <c r="E31" s="38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 x14ac:dyDescent="0.25">
      <c r="A32" s="12">
        <v>20</v>
      </c>
      <c r="B32" s="10" t="s">
        <v>3</v>
      </c>
      <c r="C32" s="35">
        <v>1751487.36</v>
      </c>
      <c r="D32" s="38"/>
      <c r="E32" s="38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 x14ac:dyDescent="0.25">
      <c r="A33" s="12">
        <v>21</v>
      </c>
      <c r="B33" s="10" t="s">
        <v>2</v>
      </c>
      <c r="C33" s="35">
        <v>1751487.36</v>
      </c>
      <c r="D33" s="38"/>
      <c r="E33" s="38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18.75" x14ac:dyDescent="0.25">
      <c r="A34" s="12">
        <v>11</v>
      </c>
      <c r="B34" s="10" t="s">
        <v>47</v>
      </c>
      <c r="C34" s="35">
        <f>D34</f>
        <v>918858.35</v>
      </c>
      <c r="D34" s="38">
        <v>918858.35</v>
      </c>
      <c r="E34" s="38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18.75" x14ac:dyDescent="0.25">
      <c r="A35" s="74" t="s">
        <v>1</v>
      </c>
      <c r="B35" s="74"/>
      <c r="C35" s="39">
        <f>C11+C12+C13+C14+C15+C16+C17+C18+C19+C20+C34</f>
        <v>6036460.9100000001</v>
      </c>
      <c r="D35" s="40">
        <f>SUM(D11:D34)</f>
        <v>6036460.9100000001</v>
      </c>
      <c r="E35" s="40">
        <f>SUM(E5:E33)</f>
        <v>0</v>
      </c>
      <c r="F35" s="28">
        <v>0</v>
      </c>
      <c r="G35" s="17">
        <v>0</v>
      </c>
      <c r="H35" s="17">
        <v>0</v>
      </c>
      <c r="I35" s="28">
        <v>0</v>
      </c>
      <c r="J35" s="17">
        <v>0</v>
      </c>
      <c r="K35" s="28">
        <v>0</v>
      </c>
      <c r="L35" s="7" t="s">
        <v>0</v>
      </c>
    </row>
  </sheetData>
  <mergeCells count="9">
    <mergeCell ref="A35:B35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opLeftCell="A11" zoomScale="70" zoomScaleNormal="70" workbookViewId="0">
      <selection activeCell="B37" sqref="B37"/>
    </sheetView>
  </sheetViews>
  <sheetFormatPr defaultRowHeight="15" x14ac:dyDescent="0.2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 x14ac:dyDescent="0.25">
      <c r="A1" s="69" t="s">
        <v>32</v>
      </c>
      <c r="B1" s="69"/>
      <c r="C1" s="69"/>
      <c r="D1" s="69"/>
      <c r="E1" s="69"/>
      <c r="F1" s="69"/>
      <c r="G1" s="69"/>
      <c r="H1" s="69"/>
      <c r="I1" s="69"/>
      <c r="J1" s="69"/>
      <c r="K1" s="4"/>
      <c r="L1" s="4"/>
    </row>
    <row r="2" spans="1:12" ht="18.75" x14ac:dyDescent="0.25">
      <c r="A2" s="32"/>
      <c r="B2" s="32"/>
      <c r="C2" s="32"/>
      <c r="D2" s="32"/>
      <c r="E2" s="32"/>
      <c r="F2" s="32"/>
      <c r="G2" s="32"/>
      <c r="H2" s="32"/>
      <c r="I2" s="32"/>
      <c r="J2" s="33" t="s">
        <v>43</v>
      </c>
      <c r="K2" s="33"/>
      <c r="L2" s="4"/>
    </row>
    <row r="3" spans="1:12" ht="18.75" x14ac:dyDescent="0.25">
      <c r="A3" s="68" t="s">
        <v>23</v>
      </c>
      <c r="B3" s="68" t="s">
        <v>22</v>
      </c>
      <c r="C3" s="68" t="s">
        <v>27</v>
      </c>
      <c r="D3" s="75" t="s">
        <v>26</v>
      </c>
      <c r="E3" s="76"/>
      <c r="F3" s="68" t="s">
        <v>29</v>
      </c>
      <c r="G3" s="75" t="s">
        <v>26</v>
      </c>
      <c r="H3" s="81"/>
      <c r="I3" s="68" t="s">
        <v>33</v>
      </c>
      <c r="J3" s="41" t="s">
        <v>26</v>
      </c>
      <c r="K3" s="44"/>
      <c r="L3" s="45"/>
    </row>
    <row r="4" spans="1:12" ht="187.5" x14ac:dyDescent="0.3">
      <c r="A4" s="68"/>
      <c r="B4" s="68"/>
      <c r="C4" s="68"/>
      <c r="D4" s="34" t="s">
        <v>41</v>
      </c>
      <c r="E4" s="34" t="s">
        <v>42</v>
      </c>
      <c r="F4" s="68"/>
      <c r="G4" s="34" t="s">
        <v>41</v>
      </c>
      <c r="H4" s="34" t="s">
        <v>42</v>
      </c>
      <c r="I4" s="68"/>
      <c r="J4" s="34" t="s">
        <v>41</v>
      </c>
      <c r="K4" s="34" t="s">
        <v>42</v>
      </c>
      <c r="L4" s="7"/>
    </row>
    <row r="5" spans="1:12" ht="37.5" hidden="1" x14ac:dyDescent="0.3">
      <c r="A5" s="31">
        <v>1</v>
      </c>
      <c r="B5" s="3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 x14ac:dyDescent="0.3">
      <c r="A6" s="31">
        <v>2</v>
      </c>
      <c r="B6" s="3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 x14ac:dyDescent="0.3">
      <c r="A7" s="31">
        <v>3</v>
      </c>
      <c r="B7" s="3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 x14ac:dyDescent="0.25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 x14ac:dyDescent="0.25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 x14ac:dyDescent="0.25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 x14ac:dyDescent="0.25">
      <c r="A11" s="12">
        <v>1</v>
      </c>
      <c r="B11" s="10" t="s">
        <v>21</v>
      </c>
      <c r="C11" s="37">
        <f>D11</f>
        <v>39394.410000000003</v>
      </c>
      <c r="D11" s="38">
        <v>39394.410000000003</v>
      </c>
      <c r="E11" s="38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 x14ac:dyDescent="0.25">
      <c r="A12" s="12">
        <v>2</v>
      </c>
      <c r="B12" s="10" t="s">
        <v>20</v>
      </c>
      <c r="C12" s="37">
        <f t="shared" ref="C12:C41" si="1">D12</f>
        <v>91487.86</v>
      </c>
      <c r="D12" s="38">
        <v>91487.86</v>
      </c>
      <c r="E12" s="38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 x14ac:dyDescent="0.25">
      <c r="A13" s="12">
        <v>3</v>
      </c>
      <c r="B13" s="10" t="s">
        <v>19</v>
      </c>
      <c r="C13" s="37">
        <f t="shared" si="1"/>
        <v>63683.93</v>
      </c>
      <c r="D13" s="38">
        <v>63683.93</v>
      </c>
      <c r="E13" s="38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 x14ac:dyDescent="0.25">
      <c r="A14" s="12">
        <v>4</v>
      </c>
      <c r="B14" s="10" t="s">
        <v>18</v>
      </c>
      <c r="C14" s="37">
        <f t="shared" si="1"/>
        <v>39330</v>
      </c>
      <c r="D14" s="38">
        <v>39330</v>
      </c>
      <c r="E14" s="38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 x14ac:dyDescent="0.25">
      <c r="A15" s="12">
        <v>5</v>
      </c>
      <c r="B15" s="10" t="s">
        <v>15</v>
      </c>
      <c r="C15" s="37">
        <f t="shared" si="1"/>
        <v>323045.64</v>
      </c>
      <c r="D15" s="38">
        <v>323045.64</v>
      </c>
      <c r="E15" s="38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 x14ac:dyDescent="0.25">
      <c r="A16" s="12">
        <v>6</v>
      </c>
      <c r="B16" s="10" t="s">
        <v>14</v>
      </c>
      <c r="C16" s="37">
        <f t="shared" si="1"/>
        <v>74022.45</v>
      </c>
      <c r="D16" s="38">
        <v>74022.45</v>
      </c>
      <c r="E16" s="38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>
        <v>0</v>
      </c>
      <c r="L16" s="7"/>
    </row>
    <row r="17" spans="1:12" ht="37.5" hidden="1" x14ac:dyDescent="0.25">
      <c r="A17" s="12">
        <v>9</v>
      </c>
      <c r="B17" s="10" t="s">
        <v>36</v>
      </c>
      <c r="C17" s="37">
        <f t="shared" si="1"/>
        <v>0</v>
      </c>
      <c r="D17" s="38"/>
      <c r="E17" s="38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 x14ac:dyDescent="0.25">
      <c r="A18" s="12">
        <v>10</v>
      </c>
      <c r="B18" s="10" t="s">
        <v>13</v>
      </c>
      <c r="C18" s="37">
        <f t="shared" si="1"/>
        <v>0</v>
      </c>
      <c r="D18" s="38"/>
      <c r="E18" s="38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 x14ac:dyDescent="0.25">
      <c r="A19" s="12">
        <v>11</v>
      </c>
      <c r="B19" s="10" t="s">
        <v>12</v>
      </c>
      <c r="C19" s="37">
        <f t="shared" si="1"/>
        <v>0</v>
      </c>
      <c r="D19" s="38"/>
      <c r="E19" s="38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 x14ac:dyDescent="0.25">
      <c r="A20" s="12">
        <v>12</v>
      </c>
      <c r="B20" s="10" t="s">
        <v>11</v>
      </c>
      <c r="C20" s="37">
        <f t="shared" si="1"/>
        <v>0</v>
      </c>
      <c r="D20" s="38"/>
      <c r="E20" s="38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 t="s">
        <v>0</v>
      </c>
    </row>
    <row r="21" spans="1:12" ht="37.5" hidden="1" x14ac:dyDescent="0.25">
      <c r="A21" s="12">
        <v>13</v>
      </c>
      <c r="B21" s="10" t="s">
        <v>10</v>
      </c>
      <c r="C21" s="37">
        <f t="shared" si="1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 x14ac:dyDescent="0.25">
      <c r="A22" s="12">
        <v>14</v>
      </c>
      <c r="B22" s="10" t="s">
        <v>9</v>
      </c>
      <c r="C22" s="37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 x14ac:dyDescent="0.25">
      <c r="A23" s="12">
        <v>15</v>
      </c>
      <c r="B23" s="10" t="s">
        <v>8</v>
      </c>
      <c r="C23" s="37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 x14ac:dyDescent="0.25">
      <c r="A24" s="12">
        <v>16</v>
      </c>
      <c r="B24" s="10" t="s">
        <v>7</v>
      </c>
      <c r="C24" s="37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 x14ac:dyDescent="0.25">
      <c r="A25" s="12">
        <v>17</v>
      </c>
      <c r="B25" s="10" t="s">
        <v>6</v>
      </c>
      <c r="C25" s="37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 x14ac:dyDescent="0.25">
      <c r="A26" s="12">
        <v>18</v>
      </c>
      <c r="B26" s="10" t="s">
        <v>5</v>
      </c>
      <c r="C26" s="37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 x14ac:dyDescent="0.25">
      <c r="A27" s="12">
        <v>19</v>
      </c>
      <c r="B27" s="10" t="s">
        <v>4</v>
      </c>
      <c r="C27" s="37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 x14ac:dyDescent="0.25">
      <c r="A28" s="12">
        <v>20</v>
      </c>
      <c r="B28" s="10" t="s">
        <v>3</v>
      </c>
      <c r="C28" s="37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 x14ac:dyDescent="0.25">
      <c r="A29" s="12">
        <v>21</v>
      </c>
      <c r="B29" s="10" t="s">
        <v>2</v>
      </c>
      <c r="C29" s="37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x14ac:dyDescent="0.25">
      <c r="A30" s="12">
        <v>7</v>
      </c>
      <c r="B30" s="10" t="s">
        <v>9</v>
      </c>
      <c r="C30" s="37">
        <f t="shared" si="1"/>
        <v>193000</v>
      </c>
      <c r="D30" s="38">
        <v>193000</v>
      </c>
      <c r="E30" s="38"/>
      <c r="F30" s="16">
        <v>0</v>
      </c>
      <c r="G30" s="23">
        <v>0</v>
      </c>
      <c r="H30" s="23"/>
      <c r="I30" s="16">
        <v>0</v>
      </c>
      <c r="J30" s="23">
        <v>0</v>
      </c>
      <c r="K30" s="23"/>
      <c r="L30" s="7"/>
    </row>
    <row r="31" spans="1:12" ht="37.5" x14ac:dyDescent="0.25">
      <c r="A31" s="12">
        <v>8</v>
      </c>
      <c r="B31" s="10" t="s">
        <v>8</v>
      </c>
      <c r="C31" s="37">
        <f t="shared" si="1"/>
        <v>105700</v>
      </c>
      <c r="D31" s="38">
        <v>105700</v>
      </c>
      <c r="E31" s="38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 x14ac:dyDescent="0.25">
      <c r="A32" s="12">
        <v>9</v>
      </c>
      <c r="B32" s="10" t="s">
        <v>13</v>
      </c>
      <c r="C32" s="37">
        <f t="shared" si="1"/>
        <v>130000</v>
      </c>
      <c r="D32" s="38">
        <v>130000</v>
      </c>
      <c r="E32" s="38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 x14ac:dyDescent="0.25">
      <c r="A33" s="12">
        <v>10</v>
      </c>
      <c r="B33" s="10" t="s">
        <v>12</v>
      </c>
      <c r="C33" s="37">
        <f t="shared" si="1"/>
        <v>40645</v>
      </c>
      <c r="D33" s="38">
        <v>40645</v>
      </c>
      <c r="E33" s="38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 x14ac:dyDescent="0.25">
      <c r="A34" s="12">
        <v>11</v>
      </c>
      <c r="B34" s="10" t="s">
        <v>11</v>
      </c>
      <c r="C34" s="37">
        <f t="shared" si="1"/>
        <v>17200</v>
      </c>
      <c r="D34" s="38">
        <v>17200</v>
      </c>
      <c r="E34" s="38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 x14ac:dyDescent="0.25">
      <c r="A35" s="12">
        <v>12</v>
      </c>
      <c r="B35" s="10" t="s">
        <v>7</v>
      </c>
      <c r="C35" s="37">
        <f t="shared" si="1"/>
        <v>248795.51</v>
      </c>
      <c r="D35" s="38">
        <v>248795.51</v>
      </c>
      <c r="E35" s="38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 x14ac:dyDescent="0.25">
      <c r="A36" s="12">
        <v>13</v>
      </c>
      <c r="B36" s="10" t="s">
        <v>6</v>
      </c>
      <c r="C36" s="37">
        <f t="shared" si="1"/>
        <v>203329.52</v>
      </c>
      <c r="D36" s="38">
        <v>203329.52</v>
      </c>
      <c r="E36" s="38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 x14ac:dyDescent="0.25">
      <c r="A37" s="12">
        <v>14</v>
      </c>
      <c r="B37" s="10" t="s">
        <v>4</v>
      </c>
      <c r="C37" s="37">
        <f t="shared" si="1"/>
        <v>14787</v>
      </c>
      <c r="D37" s="38">
        <v>14787</v>
      </c>
      <c r="E37" s="38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 x14ac:dyDescent="0.25">
      <c r="A38" s="12">
        <v>15</v>
      </c>
      <c r="B38" s="10" t="s">
        <v>3</v>
      </c>
      <c r="C38" s="37">
        <f t="shared" si="1"/>
        <v>49394.41</v>
      </c>
      <c r="D38" s="38">
        <v>49394.41</v>
      </c>
      <c r="E38" s="38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 x14ac:dyDescent="0.25">
      <c r="A39" s="12">
        <v>16</v>
      </c>
      <c r="B39" s="10" t="s">
        <v>2</v>
      </c>
      <c r="C39" s="37">
        <f t="shared" si="1"/>
        <v>10000</v>
      </c>
      <c r="D39" s="38">
        <v>10000</v>
      </c>
      <c r="E39" s="38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 x14ac:dyDescent="0.25">
      <c r="A40" s="12">
        <v>17</v>
      </c>
      <c r="B40" s="10" t="s">
        <v>37</v>
      </c>
      <c r="C40" s="37">
        <f t="shared" si="1"/>
        <v>2123922</v>
      </c>
      <c r="D40" s="38">
        <v>2123922</v>
      </c>
      <c r="E40" s="38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18.75" x14ac:dyDescent="0.25">
      <c r="A41" s="74" t="s">
        <v>1</v>
      </c>
      <c r="B41" s="74"/>
      <c r="C41" s="39">
        <f t="shared" si="1"/>
        <v>3767737.73</v>
      </c>
      <c r="D41" s="39">
        <f>SUM(D11:D40)</f>
        <v>3767737.73</v>
      </c>
      <c r="E41" s="40">
        <f>SUM(E5:E29)</f>
        <v>0</v>
      </c>
      <c r="F41" s="28">
        <v>0</v>
      </c>
      <c r="G41" s="17">
        <v>0</v>
      </c>
      <c r="H41" s="17">
        <v>0</v>
      </c>
      <c r="I41" s="28">
        <v>0</v>
      </c>
      <c r="J41" s="17">
        <v>0</v>
      </c>
      <c r="K41" s="28">
        <v>0</v>
      </c>
      <c r="L41" s="7" t="s">
        <v>0</v>
      </c>
    </row>
  </sheetData>
  <mergeCells count="9">
    <mergeCell ref="A41:B41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№11 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2021-06-10T05:34:50Z</cp:lastPrinted>
  <dcterms:created xsi:type="dcterms:W3CDTF">2017-10-30T13:20:53Z</dcterms:created>
  <dcterms:modified xsi:type="dcterms:W3CDTF">2021-07-22T02:37:12Z</dcterms:modified>
</cp:coreProperties>
</file>