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Табл.№5'!$A$12:$IP$61</definedName>
    <definedName name="_xlnm.Print_Titles" localSheetId="0">'Приложение №5 Табл.№5'!$A:$I,'Приложение №5 Табл.№5'!$12:$12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/>
  <c r="E34"/>
  <c r="D27"/>
  <c r="E23"/>
  <c r="D23"/>
  <c r="E56"/>
  <c r="F56"/>
  <c r="G56"/>
  <c r="H56"/>
  <c r="I56"/>
  <c r="D56"/>
  <c r="D34"/>
  <c r="I13"/>
  <c r="H13"/>
  <c r="G13"/>
  <c r="F13"/>
  <c r="E13"/>
  <c r="D58" l="1"/>
  <c r="D13" l="1"/>
  <c r="I58"/>
  <c r="H58"/>
  <c r="G58"/>
  <c r="F58"/>
  <c r="E58"/>
  <c r="H54"/>
  <c r="F54"/>
  <c r="D54"/>
  <c r="I49"/>
  <c r="H49"/>
  <c r="G49"/>
  <c r="F49"/>
  <c r="E49"/>
  <c r="D49"/>
  <c r="I46"/>
  <c r="H46"/>
  <c r="G46"/>
  <c r="F46"/>
  <c r="E46"/>
  <c r="D46"/>
  <c r="I39"/>
  <c r="H39"/>
  <c r="G39"/>
  <c r="F39"/>
  <c r="E39"/>
  <c r="D39"/>
  <c r="H34"/>
  <c r="F34"/>
  <c r="I27"/>
  <c r="H27"/>
  <c r="G27"/>
  <c r="F27"/>
  <c r="D21"/>
  <c r="G61" l="1"/>
  <c r="D61"/>
  <c r="I61"/>
  <c r="E61"/>
  <c r="H61"/>
  <c r="F61"/>
</calcChain>
</file>

<file path=xl/sharedStrings.xml><?xml version="1.0" encoding="utf-8"?>
<sst xmlns="http://schemas.openxmlformats.org/spreadsheetml/2006/main" count="67" uniqueCount="63">
  <si>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</si>
  <si>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</si>
  <si>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</si>
  <si>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</si>
  <si>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</si>
  <si>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</si>
  <si>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</si>
  <si>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</si>
  <si>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</si>
  <si>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</si>
  <si>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</si>
  <si>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</si>
  <si>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</si>
  <si>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</si>
  <si>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</si>
  <si>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</si>
  <si>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</si>
  <si>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</si>
  <si>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</si>
  <si>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</si>
  <si>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</si>
  <si>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</si>
  <si>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</si>
  <si>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</si>
  <si>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</si>
  <si>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</si>
  <si>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</si>
  <si>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</si>
  <si>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</si>
  <si>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</si>
  <si>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</si>
  <si>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</si>
  <si>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</si>
  <si>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</si>
  <si>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</si>
  <si>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</si>
  <si>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</si>
  <si>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</si>
  <si>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</si>
  <si>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</si>
  <si>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</si>
  <si>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</si>
  <si>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</si>
  <si>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</si>
  <si>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</si>
  <si>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</si>
  <si>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</si>
  <si>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</si>
  <si>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</si>
  <si>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</si>
  <si>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</si>
  <si>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</si>
  <si>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</si>
  <si>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Приложение № 4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</si>
  <si>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</si>
  <si>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</si>
  <si>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</si>
  <si>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</si>
  <si>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жилищно-коммунального хозяйства</t>
  </si>
  <si>
    <t>к решению Совета Тарского муниципального района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</si>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</sst>
</file>

<file path=xl/styles.xml><?xml version="1.0" encoding="utf-8"?>
<styleSheet xmlns="http://schemas.openxmlformats.org/spreadsheetml/2006/main">
  <numFmts count="1">
    <numFmt numFmtId="164" formatCode="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1"/>
  <sheetViews>
    <sheetView showGridLines="0" tabSelected="1" zoomScale="70" zoomScaleNormal="70" workbookViewId="0">
      <selection sqref="A1:XFD7"/>
    </sheetView>
  </sheetViews>
  <sheetFormatPr defaultColWidth="9.140625"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A1" s="21"/>
      <c r="B1" s="21"/>
      <c r="C1" s="21"/>
      <c r="D1" s="21"/>
      <c r="E1" s="16"/>
      <c r="F1" s="17"/>
      <c r="G1" s="17"/>
      <c r="H1" s="16"/>
      <c r="I1" s="15" t="s">
        <v>53</v>
      </c>
    </row>
    <row r="2" spans="1:9">
      <c r="A2" s="21"/>
      <c r="B2" s="15"/>
      <c r="C2" s="15"/>
      <c r="D2" s="15"/>
      <c r="E2" s="16"/>
      <c r="F2" s="17"/>
      <c r="G2" s="17"/>
      <c r="H2" s="16"/>
      <c r="I2" s="15" t="s">
        <v>59</v>
      </c>
    </row>
    <row r="3" spans="1:9">
      <c r="A3" s="21"/>
      <c r="B3" s="21"/>
      <c r="C3" s="21"/>
      <c r="D3" s="21"/>
      <c r="E3" s="16"/>
      <c r="F3" s="17"/>
      <c r="G3" s="17"/>
      <c r="H3" s="16"/>
      <c r="I3" s="15" t="s">
        <v>54</v>
      </c>
    </row>
    <row r="4" spans="1:9">
      <c r="A4" s="20"/>
      <c r="B4" s="20"/>
      <c r="C4" s="19"/>
      <c r="D4" s="18"/>
      <c r="E4" s="17"/>
      <c r="F4" s="17"/>
      <c r="G4" s="17"/>
      <c r="H4" s="16"/>
      <c r="I4" s="15" t="s">
        <v>55</v>
      </c>
    </row>
    <row r="5" spans="1:9">
      <c r="A5" s="23"/>
      <c r="B5" s="23"/>
      <c r="C5" s="23"/>
      <c r="D5" s="23"/>
      <c r="E5" s="23"/>
      <c r="F5" s="23"/>
      <c r="G5" s="23"/>
      <c r="H5" s="23"/>
      <c r="I5" s="23"/>
    </row>
    <row r="6" spans="1:9">
      <c r="A6" s="24" t="s">
        <v>52</v>
      </c>
      <c r="B6" s="24"/>
      <c r="C6" s="24"/>
      <c r="D6" s="24"/>
      <c r="E6" s="24"/>
      <c r="F6" s="24"/>
      <c r="G6" s="24"/>
      <c r="H6" s="24"/>
      <c r="I6" s="24"/>
    </row>
    <row r="7" spans="1:9">
      <c r="A7" s="25"/>
      <c r="B7" s="25"/>
      <c r="C7" s="25"/>
      <c r="D7" s="25"/>
      <c r="E7" s="25"/>
      <c r="F7" s="14"/>
      <c r="G7" s="14"/>
      <c r="H7" s="14"/>
      <c r="I7" s="14"/>
    </row>
    <row r="8" spans="1:9">
      <c r="A8" s="26" t="s">
        <v>51</v>
      </c>
      <c r="B8" s="29" t="s">
        <v>50</v>
      </c>
      <c r="C8" s="26"/>
      <c r="D8" s="29" t="s">
        <v>49</v>
      </c>
      <c r="E8" s="29"/>
      <c r="F8" s="31"/>
      <c r="G8" s="31"/>
      <c r="H8" s="31"/>
      <c r="I8" s="31"/>
    </row>
    <row r="9" spans="1:9">
      <c r="A9" s="27"/>
      <c r="B9" s="30"/>
      <c r="C9" s="27"/>
      <c r="D9" s="29" t="s">
        <v>48</v>
      </c>
      <c r="E9" s="26"/>
      <c r="F9" s="32" t="s">
        <v>47</v>
      </c>
      <c r="G9" s="33"/>
      <c r="H9" s="32" t="s">
        <v>46</v>
      </c>
      <c r="I9" s="32"/>
    </row>
    <row r="10" spans="1:9" ht="58.5" customHeight="1">
      <c r="A10" s="27"/>
      <c r="B10" s="30"/>
      <c r="C10" s="27"/>
      <c r="D10" s="30" t="s">
        <v>45</v>
      </c>
      <c r="E10" s="27" t="s">
        <v>44</v>
      </c>
      <c r="F10" s="35" t="s">
        <v>45</v>
      </c>
      <c r="G10" s="29" t="s">
        <v>44</v>
      </c>
      <c r="H10" s="37" t="s">
        <v>45</v>
      </c>
      <c r="I10" s="29" t="s">
        <v>44</v>
      </c>
    </row>
    <row r="11" spans="1:9" ht="64.5" customHeight="1">
      <c r="A11" s="28"/>
      <c r="B11" s="13" t="s">
        <v>43</v>
      </c>
      <c r="C11" s="12" t="s">
        <v>42</v>
      </c>
      <c r="D11" s="28"/>
      <c r="E11" s="34"/>
      <c r="F11" s="36"/>
      <c r="G11" s="28"/>
      <c r="H11" s="38"/>
      <c r="I11" s="28"/>
    </row>
    <row r="12" spans="1:9">
      <c r="A12" s="9">
        <v>1</v>
      </c>
      <c r="B12" s="11">
        <v>2</v>
      </c>
      <c r="C12" s="10">
        <v>3</v>
      </c>
      <c r="D12" s="9">
        <v>4</v>
      </c>
      <c r="E12" s="3">
        <v>5</v>
      </c>
      <c r="F12" s="8">
        <v>6</v>
      </c>
      <c r="G12" s="3">
        <v>7</v>
      </c>
      <c r="H12" s="3">
        <v>8</v>
      </c>
      <c r="I12" s="3">
        <v>9</v>
      </c>
    </row>
    <row r="13" spans="1:9">
      <c r="A13" s="7" t="s">
        <v>41</v>
      </c>
      <c r="B13" s="6">
        <v>1</v>
      </c>
      <c r="C13" s="6">
        <v>0</v>
      </c>
      <c r="D13" s="2">
        <f>+D14+D15+D16+D17+D18+D19+D20</f>
        <v>79950337.950000003</v>
      </c>
      <c r="E13" s="2">
        <f t="shared" ref="E13:I13" si="0">+E14+E15+E16+E17+E18+E19+E20</f>
        <v>5178085.92</v>
      </c>
      <c r="F13" s="2">
        <f t="shared" si="0"/>
        <v>58050553.679999992</v>
      </c>
      <c r="G13" s="2">
        <f t="shared" si="0"/>
        <v>450881.83</v>
      </c>
      <c r="H13" s="2">
        <f t="shared" si="0"/>
        <v>58037176.219999999</v>
      </c>
      <c r="I13" s="2">
        <f t="shared" si="0"/>
        <v>363443.36</v>
      </c>
    </row>
    <row r="14" spans="1:9" ht="56.25">
      <c r="A14" s="7" t="s">
        <v>40</v>
      </c>
      <c r="B14" s="6">
        <v>1</v>
      </c>
      <c r="C14" s="6">
        <v>2</v>
      </c>
      <c r="D14" s="2">
        <v>2080371.75</v>
      </c>
      <c r="E14" s="2">
        <v>0</v>
      </c>
      <c r="F14" s="22">
        <v>1857371.75</v>
      </c>
      <c r="G14" s="2">
        <v>0</v>
      </c>
      <c r="H14" s="22">
        <v>1857371.75</v>
      </c>
      <c r="I14" s="2">
        <v>0</v>
      </c>
    </row>
    <row r="15" spans="1:9" ht="75">
      <c r="A15" s="7" t="s">
        <v>39</v>
      </c>
      <c r="B15" s="6">
        <v>1</v>
      </c>
      <c r="C15" s="6">
        <v>3</v>
      </c>
      <c r="D15" s="2">
        <v>942948.69</v>
      </c>
      <c r="E15" s="2">
        <v>43640</v>
      </c>
      <c r="F15" s="22">
        <v>816282.89</v>
      </c>
      <c r="G15" s="2">
        <v>0</v>
      </c>
      <c r="H15" s="22">
        <v>2026342.19</v>
      </c>
      <c r="I15" s="2">
        <v>0</v>
      </c>
    </row>
    <row r="16" spans="1:9" ht="75">
      <c r="A16" s="7" t="s">
        <v>38</v>
      </c>
      <c r="B16" s="6">
        <v>1</v>
      </c>
      <c r="C16" s="6">
        <v>4</v>
      </c>
      <c r="D16" s="2">
        <v>27693702.370000001</v>
      </c>
      <c r="E16" s="2">
        <v>629866</v>
      </c>
      <c r="F16" s="22">
        <v>23573592.850000001</v>
      </c>
      <c r="G16" s="22">
        <v>1000</v>
      </c>
      <c r="H16" s="22">
        <v>22934592.050000001</v>
      </c>
      <c r="I16" s="22">
        <v>1000</v>
      </c>
    </row>
    <row r="17" spans="1:9">
      <c r="A17" s="7" t="s">
        <v>37</v>
      </c>
      <c r="B17" s="6">
        <v>1</v>
      </c>
      <c r="C17" s="6">
        <v>5</v>
      </c>
      <c r="D17" s="2">
        <v>645.21</v>
      </c>
      <c r="E17" s="2">
        <v>645.21</v>
      </c>
      <c r="F17" s="22">
        <v>90505.83</v>
      </c>
      <c r="G17" s="22">
        <v>90505.83</v>
      </c>
      <c r="H17" s="22">
        <v>257.36</v>
      </c>
      <c r="I17" s="22">
        <v>257.36</v>
      </c>
    </row>
    <row r="18" spans="1:9" ht="56.25">
      <c r="A18" s="7" t="s">
        <v>36</v>
      </c>
      <c r="B18" s="6">
        <v>1</v>
      </c>
      <c r="C18" s="6">
        <v>6</v>
      </c>
      <c r="D18" s="2">
        <v>15803062.949999999</v>
      </c>
      <c r="E18" s="2">
        <v>3385245</v>
      </c>
      <c r="F18" s="22">
        <v>8399846.7300000004</v>
      </c>
      <c r="G18" s="22">
        <v>0</v>
      </c>
      <c r="H18" s="22">
        <v>9068914.6400000006</v>
      </c>
      <c r="I18" s="22">
        <v>0</v>
      </c>
    </row>
    <row r="19" spans="1:9">
      <c r="A19" s="7" t="s">
        <v>35</v>
      </c>
      <c r="B19" s="6">
        <v>1</v>
      </c>
      <c r="C19" s="6">
        <v>11</v>
      </c>
      <c r="D19" s="2">
        <v>1008819.09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</row>
    <row r="20" spans="1:9">
      <c r="A20" s="7" t="s">
        <v>34</v>
      </c>
      <c r="B20" s="6">
        <v>1</v>
      </c>
      <c r="C20" s="6">
        <v>13</v>
      </c>
      <c r="D20" s="2">
        <v>32420787.890000001</v>
      </c>
      <c r="E20" s="2">
        <v>1118689.71</v>
      </c>
      <c r="F20" s="22">
        <v>23312953.629999999</v>
      </c>
      <c r="G20" s="22">
        <v>359376</v>
      </c>
      <c r="H20" s="22">
        <v>22149698.23</v>
      </c>
      <c r="I20" s="22">
        <v>362186</v>
      </c>
    </row>
    <row r="21" spans="1:9">
      <c r="A21" s="7" t="s">
        <v>33</v>
      </c>
      <c r="B21" s="6">
        <v>2</v>
      </c>
      <c r="C21" s="6">
        <v>0</v>
      </c>
      <c r="D21" s="2">
        <f>D22</f>
        <v>0</v>
      </c>
      <c r="E21" s="2">
        <v>0</v>
      </c>
      <c r="F21" s="22">
        <v>8</v>
      </c>
      <c r="G21" s="2">
        <v>0</v>
      </c>
      <c r="H21" s="22">
        <v>8</v>
      </c>
      <c r="I21" s="2">
        <v>0</v>
      </c>
    </row>
    <row r="22" spans="1:9">
      <c r="A22" s="7" t="s">
        <v>32</v>
      </c>
      <c r="B22" s="6">
        <v>2</v>
      </c>
      <c r="C22" s="6">
        <v>4</v>
      </c>
      <c r="D22" s="2">
        <v>0</v>
      </c>
      <c r="E22" s="2">
        <v>0</v>
      </c>
      <c r="F22" s="22">
        <v>8</v>
      </c>
      <c r="G22" s="2">
        <v>0</v>
      </c>
      <c r="H22" s="22">
        <v>8</v>
      </c>
      <c r="I22" s="2">
        <v>0</v>
      </c>
    </row>
    <row r="23" spans="1:9" ht="37.5">
      <c r="A23" s="7" t="s">
        <v>31</v>
      </c>
      <c r="B23" s="6">
        <v>3</v>
      </c>
      <c r="C23" s="6">
        <v>0</v>
      </c>
      <c r="D23" s="2">
        <f>D25+D26+D24</f>
        <v>592715.5</v>
      </c>
      <c r="E23" s="2">
        <f>E24</f>
        <v>1000</v>
      </c>
      <c r="F23" s="2">
        <v>0</v>
      </c>
      <c r="G23" s="2">
        <v>0</v>
      </c>
      <c r="H23" s="2">
        <v>0</v>
      </c>
      <c r="I23" s="2">
        <v>0</v>
      </c>
    </row>
    <row r="24" spans="1:9">
      <c r="A24" s="7" t="s">
        <v>62</v>
      </c>
      <c r="B24" s="6">
        <v>3</v>
      </c>
      <c r="C24" s="6">
        <v>9</v>
      </c>
      <c r="D24" s="2">
        <v>1000</v>
      </c>
      <c r="E24" s="2">
        <v>1000</v>
      </c>
      <c r="F24" s="2">
        <v>0</v>
      </c>
      <c r="G24" s="2">
        <v>0</v>
      </c>
      <c r="H24" s="2">
        <v>0</v>
      </c>
      <c r="I24" s="2">
        <v>0</v>
      </c>
    </row>
    <row r="25" spans="1:9" ht="58.5" customHeight="1">
      <c r="A25" s="7" t="s">
        <v>56</v>
      </c>
      <c r="B25" s="6">
        <v>3</v>
      </c>
      <c r="C25" s="6">
        <v>10</v>
      </c>
      <c r="D25" s="2">
        <v>541715.5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</row>
    <row r="26" spans="1:9" ht="37.5">
      <c r="A26" s="7" t="s">
        <v>30</v>
      </c>
      <c r="B26" s="6">
        <v>3</v>
      </c>
      <c r="C26" s="6">
        <v>14</v>
      </c>
      <c r="D26" s="2">
        <v>50000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</row>
    <row r="27" spans="1:9">
      <c r="A27" s="7" t="s">
        <v>29</v>
      </c>
      <c r="B27" s="6">
        <v>4</v>
      </c>
      <c r="C27" s="6">
        <v>0</v>
      </c>
      <c r="D27" s="2">
        <f>D28+D29+D30+D31+D33+D32</f>
        <v>25769301.32</v>
      </c>
      <c r="E27" s="2">
        <f>E28+E29+E30+E31+E33+E32</f>
        <v>13344136.310000001</v>
      </c>
      <c r="F27" s="2">
        <f t="shared" ref="F27:I27" si="1">F28+F29+F30+F31+F33</f>
        <v>10547218.27</v>
      </c>
      <c r="G27" s="2">
        <f t="shared" si="1"/>
        <v>628091.31000000006</v>
      </c>
      <c r="H27" s="2">
        <f t="shared" si="1"/>
        <v>10681652.390000001</v>
      </c>
      <c r="I27" s="2">
        <f t="shared" si="1"/>
        <v>628091.31000000006</v>
      </c>
    </row>
    <row r="28" spans="1:9">
      <c r="A28" s="7" t="s">
        <v>28</v>
      </c>
      <c r="B28" s="6">
        <v>4</v>
      </c>
      <c r="C28" s="6">
        <v>1</v>
      </c>
      <c r="D28" s="2">
        <v>2336948.46</v>
      </c>
      <c r="E28" s="2">
        <v>868825.2</v>
      </c>
      <c r="F28" s="2">
        <v>0</v>
      </c>
      <c r="G28" s="2">
        <v>0</v>
      </c>
      <c r="H28" s="2">
        <v>0</v>
      </c>
      <c r="I28" s="2">
        <v>0</v>
      </c>
    </row>
    <row r="29" spans="1:9">
      <c r="A29" s="7" t="s">
        <v>27</v>
      </c>
      <c r="B29" s="6">
        <v>4</v>
      </c>
      <c r="C29" s="6">
        <v>5</v>
      </c>
      <c r="D29" s="2">
        <v>5198999.3099999996</v>
      </c>
      <c r="E29" s="2">
        <v>761780.61</v>
      </c>
      <c r="F29" s="22">
        <v>3832568.27</v>
      </c>
      <c r="G29" s="22">
        <v>628091.31000000006</v>
      </c>
      <c r="H29" s="22">
        <v>3834622.39</v>
      </c>
      <c r="I29" s="22">
        <v>628091.31000000006</v>
      </c>
    </row>
    <row r="30" spans="1:9">
      <c r="A30" s="7" t="s">
        <v>26</v>
      </c>
      <c r="B30" s="6">
        <v>4</v>
      </c>
      <c r="C30" s="6">
        <v>8</v>
      </c>
      <c r="D30" s="2">
        <v>9490751</v>
      </c>
      <c r="E30" s="2">
        <v>7380681</v>
      </c>
      <c r="F30" s="22">
        <v>3000000</v>
      </c>
      <c r="G30" s="2">
        <v>0</v>
      </c>
      <c r="H30" s="22">
        <v>3000000</v>
      </c>
      <c r="I30" s="2">
        <v>0</v>
      </c>
    </row>
    <row r="31" spans="1:9">
      <c r="A31" s="7" t="s">
        <v>25</v>
      </c>
      <c r="B31" s="6">
        <v>4</v>
      </c>
      <c r="C31" s="6">
        <v>9</v>
      </c>
      <c r="D31" s="2">
        <v>5400753.0499999998</v>
      </c>
      <c r="E31" s="2">
        <v>1670000</v>
      </c>
      <c r="F31" s="22">
        <v>3264650</v>
      </c>
      <c r="G31" s="2">
        <v>0</v>
      </c>
      <c r="H31" s="22">
        <v>3397030</v>
      </c>
      <c r="I31" s="22">
        <v>0</v>
      </c>
    </row>
    <row r="32" spans="1:9">
      <c r="A32" s="7"/>
      <c r="B32" s="6">
        <v>4</v>
      </c>
      <c r="C32" s="6">
        <v>10</v>
      </c>
      <c r="D32" s="2">
        <v>1530000</v>
      </c>
      <c r="E32" s="2">
        <v>1500000</v>
      </c>
      <c r="F32" s="22">
        <v>0</v>
      </c>
      <c r="G32" s="2">
        <v>0</v>
      </c>
      <c r="H32" s="22">
        <v>0</v>
      </c>
      <c r="I32" s="22">
        <v>0</v>
      </c>
    </row>
    <row r="33" spans="1:9" ht="37.5">
      <c r="A33" s="7" t="s">
        <v>24</v>
      </c>
      <c r="B33" s="6">
        <v>4</v>
      </c>
      <c r="C33" s="6">
        <v>12</v>
      </c>
      <c r="D33" s="2">
        <v>1811849.5</v>
      </c>
      <c r="E33" s="2">
        <v>1162849.5</v>
      </c>
      <c r="F33" s="22">
        <v>450000</v>
      </c>
      <c r="G33" s="2">
        <v>0</v>
      </c>
      <c r="H33" s="22">
        <v>450000</v>
      </c>
      <c r="I33" s="2">
        <v>0</v>
      </c>
    </row>
    <row r="34" spans="1:9">
      <c r="A34" s="7" t="s">
        <v>23</v>
      </c>
      <c r="B34" s="6">
        <v>5</v>
      </c>
      <c r="C34" s="6">
        <v>0</v>
      </c>
      <c r="D34" s="2">
        <f>D35+D36+D37+D38</f>
        <v>47165495.57</v>
      </c>
      <c r="E34" s="2">
        <f>E35+E36+E37+E38</f>
        <v>38945068.920000002</v>
      </c>
      <c r="F34" s="2">
        <f>F35+F36</f>
        <v>1343751.24</v>
      </c>
      <c r="G34" s="2">
        <v>0</v>
      </c>
      <c r="H34" s="2">
        <f>H35+H36</f>
        <v>349828.44</v>
      </c>
      <c r="I34" s="2">
        <v>0</v>
      </c>
    </row>
    <row r="35" spans="1:9">
      <c r="A35" s="7" t="s">
        <v>22</v>
      </c>
      <c r="B35" s="6">
        <v>5</v>
      </c>
      <c r="C35" s="6">
        <v>1</v>
      </c>
      <c r="D35" s="2">
        <v>544198.18999999994</v>
      </c>
      <c r="E35" s="2">
        <v>0</v>
      </c>
      <c r="F35" s="22">
        <v>349828.44</v>
      </c>
      <c r="G35" s="2">
        <v>0</v>
      </c>
      <c r="H35" s="22">
        <v>349828.44</v>
      </c>
      <c r="I35" s="2">
        <v>0</v>
      </c>
    </row>
    <row r="36" spans="1:9">
      <c r="A36" s="7" t="s">
        <v>21</v>
      </c>
      <c r="B36" s="6">
        <v>5</v>
      </c>
      <c r="C36" s="6">
        <v>2</v>
      </c>
      <c r="D36" s="2">
        <v>43773231.049999997</v>
      </c>
      <c r="E36" s="2">
        <v>38945068.920000002</v>
      </c>
      <c r="F36" s="22">
        <v>993922.8</v>
      </c>
      <c r="G36" s="2">
        <v>0</v>
      </c>
      <c r="H36" s="2">
        <v>0</v>
      </c>
      <c r="I36" s="2">
        <v>0</v>
      </c>
    </row>
    <row r="37" spans="1:9">
      <c r="A37" s="7" t="s">
        <v>57</v>
      </c>
      <c r="B37" s="6">
        <v>5</v>
      </c>
      <c r="C37" s="6">
        <v>3</v>
      </c>
      <c r="D37" s="2">
        <v>498787.2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</row>
    <row r="38" spans="1:9" ht="37.5">
      <c r="A38" s="7" t="s">
        <v>58</v>
      </c>
      <c r="B38" s="6">
        <v>5</v>
      </c>
      <c r="C38" s="6">
        <v>5</v>
      </c>
      <c r="D38" s="2">
        <v>2349279.13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</row>
    <row r="39" spans="1:9">
      <c r="A39" s="7" t="s">
        <v>20</v>
      </c>
      <c r="B39" s="6">
        <v>7</v>
      </c>
      <c r="C39" s="6">
        <v>0</v>
      </c>
      <c r="D39" s="2">
        <f>D40+D41+D42+D43+D44+D45</f>
        <v>852194132.93999994</v>
      </c>
      <c r="E39" s="2">
        <f t="shared" ref="E39:I39" si="2">E40+E41+E42+E43+E44+E45</f>
        <v>585576612.72000003</v>
      </c>
      <c r="F39" s="2">
        <f t="shared" si="2"/>
        <v>754638275.27999985</v>
      </c>
      <c r="G39" s="2">
        <f t="shared" si="2"/>
        <v>513086409.54000002</v>
      </c>
      <c r="H39" s="2">
        <f t="shared" si="2"/>
        <v>752363720.99000001</v>
      </c>
      <c r="I39" s="2">
        <f t="shared" si="2"/>
        <v>512925298.54000002</v>
      </c>
    </row>
    <row r="40" spans="1:9">
      <c r="A40" s="7" t="s">
        <v>19</v>
      </c>
      <c r="B40" s="6">
        <v>7</v>
      </c>
      <c r="C40" s="6">
        <v>1</v>
      </c>
      <c r="D40" s="2">
        <v>179804752.75</v>
      </c>
      <c r="E40" s="2">
        <v>93100920.599999994</v>
      </c>
      <c r="F40" s="22">
        <v>162257953</v>
      </c>
      <c r="G40" s="22">
        <v>82107575</v>
      </c>
      <c r="H40" s="22">
        <v>162835062</v>
      </c>
      <c r="I40" s="22">
        <v>82107575</v>
      </c>
    </row>
    <row r="41" spans="1:9">
      <c r="A41" s="7" t="s">
        <v>18</v>
      </c>
      <c r="B41" s="6">
        <v>7</v>
      </c>
      <c r="C41" s="6">
        <v>2</v>
      </c>
      <c r="D41" s="2">
        <v>454211079.60000002</v>
      </c>
      <c r="E41" s="2">
        <v>385993683.12</v>
      </c>
      <c r="F41" s="22">
        <v>416195191.32999998</v>
      </c>
      <c r="G41" s="22">
        <v>353509196.54000002</v>
      </c>
      <c r="H41" s="22">
        <v>413646504.62</v>
      </c>
      <c r="I41" s="22">
        <v>353509196.54000002</v>
      </c>
    </row>
    <row r="42" spans="1:9">
      <c r="A42" s="7" t="s">
        <v>17</v>
      </c>
      <c r="B42" s="6">
        <v>7</v>
      </c>
      <c r="C42" s="6">
        <v>3</v>
      </c>
      <c r="D42" s="2">
        <v>95313355.530000001</v>
      </c>
      <c r="E42" s="2">
        <v>51893091</v>
      </c>
      <c r="F42" s="22">
        <v>85780767.310000002</v>
      </c>
      <c r="G42" s="2">
        <v>39685443</v>
      </c>
      <c r="H42" s="22">
        <v>85981094.530000001</v>
      </c>
      <c r="I42" s="2">
        <v>39685443</v>
      </c>
    </row>
    <row r="43" spans="1:9" ht="37.5">
      <c r="A43" s="7" t="s">
        <v>16</v>
      </c>
      <c r="B43" s="6">
        <v>7</v>
      </c>
      <c r="C43" s="6">
        <v>5</v>
      </c>
      <c r="D43" s="2">
        <v>245266.5</v>
      </c>
      <c r="E43" s="2">
        <v>0</v>
      </c>
      <c r="F43" s="22">
        <v>30000</v>
      </c>
      <c r="G43" s="2">
        <v>0</v>
      </c>
      <c r="H43" s="22">
        <v>165000</v>
      </c>
      <c r="I43" s="2">
        <v>0</v>
      </c>
    </row>
    <row r="44" spans="1:9">
      <c r="A44" s="7" t="s">
        <v>15</v>
      </c>
      <c r="B44" s="6">
        <v>7</v>
      </c>
      <c r="C44" s="6">
        <v>7</v>
      </c>
      <c r="D44" s="2">
        <v>29499814.890000001</v>
      </c>
      <c r="E44" s="2">
        <v>8946484</v>
      </c>
      <c r="F44" s="22">
        <v>15485649.880000001</v>
      </c>
      <c r="G44" s="2">
        <v>0</v>
      </c>
      <c r="H44" s="22">
        <v>15502219.880000001</v>
      </c>
      <c r="I44" s="2">
        <v>0</v>
      </c>
    </row>
    <row r="45" spans="1:9">
      <c r="A45" s="7" t="s">
        <v>14</v>
      </c>
      <c r="B45" s="6">
        <v>7</v>
      </c>
      <c r="C45" s="6">
        <v>9</v>
      </c>
      <c r="D45" s="2">
        <v>93119863.670000002</v>
      </c>
      <c r="E45" s="2">
        <v>45642434</v>
      </c>
      <c r="F45" s="22">
        <v>74888713.760000005</v>
      </c>
      <c r="G45" s="2">
        <v>37784195</v>
      </c>
      <c r="H45" s="22">
        <v>74233839.959999993</v>
      </c>
      <c r="I45" s="2">
        <v>37623084</v>
      </c>
    </row>
    <row r="46" spans="1:9">
      <c r="A46" s="7" t="s">
        <v>13</v>
      </c>
      <c r="B46" s="6">
        <v>8</v>
      </c>
      <c r="C46" s="6">
        <v>0</v>
      </c>
      <c r="D46" s="2">
        <f>D47+D48</f>
        <v>313587275.38</v>
      </c>
      <c r="E46" s="2">
        <f t="shared" ref="E46:I46" si="3">E47+E48</f>
        <v>208723447.24000001</v>
      </c>
      <c r="F46" s="2">
        <f t="shared" si="3"/>
        <v>95208259.040000007</v>
      </c>
      <c r="G46" s="2">
        <f t="shared" si="3"/>
        <v>0</v>
      </c>
      <c r="H46" s="2">
        <f t="shared" si="3"/>
        <v>95688794.719999999</v>
      </c>
      <c r="I46" s="2">
        <f t="shared" si="3"/>
        <v>0</v>
      </c>
    </row>
    <row r="47" spans="1:9">
      <c r="A47" s="7" t="s">
        <v>12</v>
      </c>
      <c r="B47" s="6">
        <v>8</v>
      </c>
      <c r="C47" s="6">
        <v>1</v>
      </c>
      <c r="D47" s="2">
        <v>275573914.49000001</v>
      </c>
      <c r="E47" s="2">
        <v>197976346.94</v>
      </c>
      <c r="F47" s="22">
        <v>77521379.730000004</v>
      </c>
      <c r="G47" s="2">
        <v>0</v>
      </c>
      <c r="H47" s="22">
        <v>65897958.07</v>
      </c>
      <c r="I47" s="2">
        <v>0</v>
      </c>
    </row>
    <row r="48" spans="1:9" ht="37.5">
      <c r="A48" s="7" t="s">
        <v>11</v>
      </c>
      <c r="B48" s="6">
        <v>8</v>
      </c>
      <c r="C48" s="6">
        <v>4</v>
      </c>
      <c r="D48" s="2">
        <v>38013360.890000001</v>
      </c>
      <c r="E48" s="2">
        <v>10747100.300000001</v>
      </c>
      <c r="F48" s="22">
        <v>17686879.309999999</v>
      </c>
      <c r="G48" s="2">
        <v>0</v>
      </c>
      <c r="H48" s="22">
        <v>29790836.649999999</v>
      </c>
      <c r="I48" s="2">
        <v>0</v>
      </c>
    </row>
    <row r="49" spans="1:9">
      <c r="A49" s="7" t="s">
        <v>10</v>
      </c>
      <c r="B49" s="6">
        <v>10</v>
      </c>
      <c r="C49" s="6">
        <v>0</v>
      </c>
      <c r="D49" s="2">
        <f>D50+D51+D52+D53</f>
        <v>31123217.419999998</v>
      </c>
      <c r="E49" s="2">
        <f t="shared" ref="E49:I49" si="4">E50+E51+E52+E53</f>
        <v>23311369.379999999</v>
      </c>
      <c r="F49" s="2">
        <f t="shared" si="4"/>
        <v>26492305.600000001</v>
      </c>
      <c r="G49" s="2">
        <f t="shared" si="4"/>
        <v>19998768.600000001</v>
      </c>
      <c r="H49" s="2">
        <f t="shared" si="4"/>
        <v>25563914.859999999</v>
      </c>
      <c r="I49" s="2">
        <f t="shared" si="4"/>
        <v>19392892.740000002</v>
      </c>
    </row>
    <row r="50" spans="1:9">
      <c r="A50" s="7" t="s">
        <v>9</v>
      </c>
      <c r="B50" s="6">
        <v>10</v>
      </c>
      <c r="C50" s="6">
        <v>1</v>
      </c>
      <c r="D50" s="2">
        <v>6675878.04</v>
      </c>
      <c r="E50" s="2">
        <v>0</v>
      </c>
      <c r="F50" s="22">
        <v>5481537</v>
      </c>
      <c r="G50" s="2">
        <v>0</v>
      </c>
      <c r="H50" s="22">
        <v>5481537</v>
      </c>
      <c r="I50" s="2">
        <v>0</v>
      </c>
    </row>
    <row r="51" spans="1:9">
      <c r="A51" s="7" t="s">
        <v>8</v>
      </c>
      <c r="B51" s="6">
        <v>10</v>
      </c>
      <c r="C51" s="6">
        <v>3</v>
      </c>
      <c r="D51" s="2">
        <v>2401000</v>
      </c>
      <c r="E51" s="2">
        <v>1490000</v>
      </c>
      <c r="F51" s="22">
        <v>862000</v>
      </c>
      <c r="G51" s="2">
        <v>0</v>
      </c>
      <c r="H51" s="22">
        <v>689485.12</v>
      </c>
      <c r="I51" s="2">
        <v>0</v>
      </c>
    </row>
    <row r="52" spans="1:9">
      <c r="A52" s="7" t="s">
        <v>7</v>
      </c>
      <c r="B52" s="6">
        <v>10</v>
      </c>
      <c r="C52" s="6">
        <v>4</v>
      </c>
      <c r="D52" s="2">
        <v>18819143</v>
      </c>
      <c r="E52" s="2">
        <v>18744173</v>
      </c>
      <c r="F52" s="22">
        <v>16320143</v>
      </c>
      <c r="G52" s="22">
        <v>16320143</v>
      </c>
      <c r="H52" s="22">
        <v>16320143</v>
      </c>
      <c r="I52" s="22">
        <v>16320143</v>
      </c>
    </row>
    <row r="53" spans="1:9">
      <c r="A53" s="7" t="s">
        <v>6</v>
      </c>
      <c r="B53" s="6">
        <v>10</v>
      </c>
      <c r="C53" s="6">
        <v>6</v>
      </c>
      <c r="D53" s="2">
        <v>3227196.38</v>
      </c>
      <c r="E53" s="2">
        <v>3077196.38</v>
      </c>
      <c r="F53" s="22">
        <v>3828625.6</v>
      </c>
      <c r="G53" s="22">
        <v>3678625.6</v>
      </c>
      <c r="H53" s="22">
        <v>3072749.74</v>
      </c>
      <c r="I53" s="22">
        <v>3072749.74</v>
      </c>
    </row>
    <row r="54" spans="1:9">
      <c r="A54" s="7" t="s">
        <v>5</v>
      </c>
      <c r="B54" s="6">
        <v>11</v>
      </c>
      <c r="C54" s="6">
        <v>0</v>
      </c>
      <c r="D54" s="2">
        <f>D55</f>
        <v>2134591.84</v>
      </c>
      <c r="E54" s="2">
        <v>0</v>
      </c>
      <c r="F54" s="2">
        <f>F55</f>
        <v>860550</v>
      </c>
      <c r="G54" s="2">
        <v>0</v>
      </c>
      <c r="H54" s="2">
        <f>H55</f>
        <v>860550</v>
      </c>
      <c r="I54" s="2">
        <v>0</v>
      </c>
    </row>
    <row r="55" spans="1:9">
      <c r="A55" s="7" t="s">
        <v>4</v>
      </c>
      <c r="B55" s="6">
        <v>11</v>
      </c>
      <c r="C55" s="6">
        <v>2</v>
      </c>
      <c r="D55" s="2">
        <v>2134591.84</v>
      </c>
      <c r="E55" s="2">
        <v>0</v>
      </c>
      <c r="F55" s="22">
        <v>860550</v>
      </c>
      <c r="G55" s="2">
        <v>0</v>
      </c>
      <c r="H55" s="22">
        <v>860550</v>
      </c>
      <c r="I55" s="2">
        <v>0</v>
      </c>
    </row>
    <row r="56" spans="1:9" ht="37.5">
      <c r="A56" s="7" t="s">
        <v>60</v>
      </c>
      <c r="B56" s="6">
        <v>13</v>
      </c>
      <c r="C56" s="6">
        <v>0</v>
      </c>
      <c r="D56" s="2">
        <f>D57</f>
        <v>1000</v>
      </c>
      <c r="E56" s="2">
        <f t="shared" ref="E56:I56" si="5">E57</f>
        <v>0</v>
      </c>
      <c r="F56" s="2">
        <f t="shared" si="5"/>
        <v>1000</v>
      </c>
      <c r="G56" s="2">
        <f t="shared" si="5"/>
        <v>0</v>
      </c>
      <c r="H56" s="2">
        <f t="shared" si="5"/>
        <v>1000</v>
      </c>
      <c r="I56" s="2">
        <f t="shared" si="5"/>
        <v>0</v>
      </c>
    </row>
    <row r="57" spans="1:9" ht="37.5">
      <c r="A57" s="7" t="s">
        <v>61</v>
      </c>
      <c r="B57" s="6">
        <v>13</v>
      </c>
      <c r="C57" s="6">
        <v>1</v>
      </c>
      <c r="D57" s="2">
        <v>1000</v>
      </c>
      <c r="E57" s="2">
        <v>0</v>
      </c>
      <c r="F57" s="22">
        <v>1000</v>
      </c>
      <c r="G57" s="2">
        <v>0</v>
      </c>
      <c r="H57" s="22">
        <v>1000</v>
      </c>
      <c r="I57" s="2">
        <v>0</v>
      </c>
    </row>
    <row r="58" spans="1:9" ht="56.25">
      <c r="A58" s="7" t="s">
        <v>3</v>
      </c>
      <c r="B58" s="6">
        <v>14</v>
      </c>
      <c r="C58" s="6">
        <v>0</v>
      </c>
      <c r="D58" s="2">
        <f>D59+D60</f>
        <v>91590174.450000003</v>
      </c>
      <c r="E58" s="2">
        <f t="shared" ref="E58:I58" si="6">E59+E60</f>
        <v>71382255</v>
      </c>
      <c r="F58" s="2">
        <f t="shared" si="6"/>
        <v>57105804</v>
      </c>
      <c r="G58" s="2">
        <f t="shared" si="6"/>
        <v>57105804</v>
      </c>
      <c r="H58" s="2">
        <f t="shared" si="6"/>
        <v>57105804</v>
      </c>
      <c r="I58" s="2">
        <f t="shared" si="6"/>
        <v>57105804</v>
      </c>
    </row>
    <row r="59" spans="1:9" ht="56.25">
      <c r="A59" s="7" t="s">
        <v>2</v>
      </c>
      <c r="B59" s="6">
        <v>14</v>
      </c>
      <c r="C59" s="6">
        <v>1</v>
      </c>
      <c r="D59" s="2">
        <v>71382255</v>
      </c>
      <c r="E59" s="2">
        <v>71382255</v>
      </c>
      <c r="F59" s="22">
        <v>57105804</v>
      </c>
      <c r="G59" s="22">
        <v>57105804</v>
      </c>
      <c r="H59" s="22">
        <v>57105804</v>
      </c>
      <c r="I59" s="22">
        <v>57105804</v>
      </c>
    </row>
    <row r="60" spans="1:9" ht="37.5">
      <c r="A60" s="7" t="s">
        <v>1</v>
      </c>
      <c r="B60" s="6">
        <v>14</v>
      </c>
      <c r="C60" s="6">
        <v>3</v>
      </c>
      <c r="D60" s="2">
        <v>20207919.449999999</v>
      </c>
      <c r="E60" s="2">
        <v>0</v>
      </c>
      <c r="F60" s="22">
        <v>0</v>
      </c>
      <c r="G60" s="22">
        <v>0</v>
      </c>
      <c r="H60" s="22">
        <v>0</v>
      </c>
      <c r="I60" s="22">
        <v>0</v>
      </c>
    </row>
    <row r="61" spans="1:9">
      <c r="A61" s="5" t="s">
        <v>0</v>
      </c>
      <c r="B61" s="4"/>
      <c r="C61" s="3"/>
      <c r="D61" s="2">
        <f t="shared" ref="D61:I61" si="7">D13+D21+D23+D27+D34+D39+D46+D49+D54+D58+D56</f>
        <v>1444108242.3699999</v>
      </c>
      <c r="E61" s="2">
        <f t="shared" si="7"/>
        <v>946461975.49000001</v>
      </c>
      <c r="F61" s="2">
        <f t="shared" si="7"/>
        <v>1004247725.1099998</v>
      </c>
      <c r="G61" s="2">
        <f t="shared" si="7"/>
        <v>591269955.27999997</v>
      </c>
      <c r="H61" s="2">
        <f t="shared" si="7"/>
        <v>1000652449.62</v>
      </c>
      <c r="I61" s="2">
        <f t="shared" si="7"/>
        <v>590415529.95000005</v>
      </c>
    </row>
  </sheetData>
  <autoFilter ref="A12:IP61"/>
  <mergeCells count="15">
    <mergeCell ref="A5:I5"/>
    <mergeCell ref="A6:I6"/>
    <mergeCell ref="A7:E7"/>
    <mergeCell ref="A8:A11"/>
    <mergeCell ref="B8:C10"/>
    <mergeCell ref="D8:I8"/>
    <mergeCell ref="D9:E9"/>
    <mergeCell ref="F9:G9"/>
    <mergeCell ref="H9:I9"/>
    <mergeCell ref="D10:D11"/>
    <mergeCell ref="E10:E11"/>
    <mergeCell ref="F10:F11"/>
    <mergeCell ref="G10:G11"/>
    <mergeCell ref="H10:H11"/>
    <mergeCell ref="I10:I11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2021-05-14T09:55:48Z</cp:lastPrinted>
  <dcterms:created xsi:type="dcterms:W3CDTF">2021-02-19T09:05:43Z</dcterms:created>
  <dcterms:modified xsi:type="dcterms:W3CDTF">2021-12-21T04:53:36Z</dcterms:modified>
</cp:coreProperties>
</file>