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Табл.№5'!$A$17:$P$911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5" i="2"/>
  <c r="K184" s="1"/>
  <c r="K183" s="1"/>
  <c r="K182" s="1"/>
  <c r="K181" s="1"/>
  <c r="K186"/>
  <c r="K879"/>
  <c r="K878" s="1"/>
  <c r="K877" s="1"/>
  <c r="K876" s="1"/>
  <c r="K636"/>
  <c r="L366"/>
  <c r="M366"/>
  <c r="N366"/>
  <c r="O366"/>
  <c r="P366"/>
  <c r="K366"/>
  <c r="K111"/>
  <c r="L200"/>
  <c r="L199" s="1"/>
  <c r="M200"/>
  <c r="M199" s="1"/>
  <c r="N200"/>
  <c r="N199" s="1"/>
  <c r="O200"/>
  <c r="O199" s="1"/>
  <c r="P200"/>
  <c r="P199" s="1"/>
  <c r="K200"/>
  <c r="K199" s="1"/>
  <c r="L203"/>
  <c r="L202" s="1"/>
  <c r="M203"/>
  <c r="M202" s="1"/>
  <c r="N203"/>
  <c r="N202" s="1"/>
  <c r="O203"/>
  <c r="O202" s="1"/>
  <c r="P203"/>
  <c r="P202" s="1"/>
  <c r="K203"/>
  <c r="K202" s="1"/>
  <c r="L800"/>
  <c r="L799" s="1"/>
  <c r="M800"/>
  <c r="M799" s="1"/>
  <c r="N800"/>
  <c r="N799" s="1"/>
  <c r="O800"/>
  <c r="O799" s="1"/>
  <c r="P800"/>
  <c r="P799" s="1"/>
  <c r="K800"/>
  <c r="K799" s="1"/>
  <c r="L803"/>
  <c r="L802" s="1"/>
  <c r="M803"/>
  <c r="M802" s="1"/>
  <c r="N803"/>
  <c r="N802" s="1"/>
  <c r="O803"/>
  <c r="O802" s="1"/>
  <c r="P803"/>
  <c r="P802" s="1"/>
  <c r="K803"/>
  <c r="K802" s="1"/>
  <c r="K820"/>
  <c r="K817" s="1"/>
  <c r="K816" s="1"/>
  <c r="K744"/>
  <c r="K742"/>
  <c r="K657"/>
  <c r="L693"/>
  <c r="L692" s="1"/>
  <c r="L691" s="1"/>
  <c r="L690" s="1"/>
  <c r="M693"/>
  <c r="M692" s="1"/>
  <c r="M691" s="1"/>
  <c r="M690" s="1"/>
  <c r="N693"/>
  <c r="N692" s="1"/>
  <c r="N691" s="1"/>
  <c r="N690" s="1"/>
  <c r="O693"/>
  <c r="O692" s="1"/>
  <c r="O691" s="1"/>
  <c r="O690" s="1"/>
  <c r="P693"/>
  <c r="P692" s="1"/>
  <c r="P691" s="1"/>
  <c r="P690" s="1"/>
  <c r="K693"/>
  <c r="K692" s="1"/>
  <c r="K691" s="1"/>
  <c r="K690" s="1"/>
  <c r="O198" l="1"/>
  <c r="O197" s="1"/>
  <c r="O196" s="1"/>
  <c r="O195" s="1"/>
  <c r="N198"/>
  <c r="N197" s="1"/>
  <c r="N196" s="1"/>
  <c r="N195" s="1"/>
  <c r="K198"/>
  <c r="K197" s="1"/>
  <c r="K196" s="1"/>
  <c r="K195" s="1"/>
  <c r="M198"/>
  <c r="M197" s="1"/>
  <c r="M196" s="1"/>
  <c r="M195" s="1"/>
  <c r="P198"/>
  <c r="P197" s="1"/>
  <c r="P196" s="1"/>
  <c r="P195" s="1"/>
  <c r="L198"/>
  <c r="L197" s="1"/>
  <c r="L196" s="1"/>
  <c r="L195" s="1"/>
  <c r="K741"/>
  <c r="L689"/>
  <c r="M689"/>
  <c r="N689"/>
  <c r="O689"/>
  <c r="P689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35"/>
  <c r="L534" s="1"/>
  <c r="L533" s="1"/>
  <c r="L532" s="1"/>
  <c r="L531" s="1"/>
  <c r="M535"/>
  <c r="M534" s="1"/>
  <c r="M533" s="1"/>
  <c r="M532" s="1"/>
  <c r="M531" s="1"/>
  <c r="N535"/>
  <c r="N534" s="1"/>
  <c r="N533" s="1"/>
  <c r="N532" s="1"/>
  <c r="N531" s="1"/>
  <c r="O535"/>
  <c r="O534" s="1"/>
  <c r="O533" s="1"/>
  <c r="O532" s="1"/>
  <c r="O531" s="1"/>
  <c r="P535"/>
  <c r="P534" s="1"/>
  <c r="P533" s="1"/>
  <c r="P532" s="1"/>
  <c r="P531" s="1"/>
  <c r="K535"/>
  <c r="K534" s="1"/>
  <c r="K533" s="1"/>
  <c r="K532" s="1"/>
  <c r="K531" s="1"/>
  <c r="L221"/>
  <c r="L220" s="1"/>
  <c r="M221"/>
  <c r="M220" s="1"/>
  <c r="N221"/>
  <c r="N220" s="1"/>
  <c r="O221"/>
  <c r="O220" s="1"/>
  <c r="P221"/>
  <c r="P220" s="1"/>
  <c r="K221"/>
  <c r="K220" s="1"/>
  <c r="K228"/>
  <c r="K225" s="1"/>
  <c r="K224" s="1"/>
  <c r="K223" s="1"/>
  <c r="L806"/>
  <c r="L805" s="1"/>
  <c r="M806"/>
  <c r="M805" s="1"/>
  <c r="N806"/>
  <c r="N805" s="1"/>
  <c r="O806"/>
  <c r="O805" s="1"/>
  <c r="P806"/>
  <c r="P805" s="1"/>
  <c r="K806"/>
  <c r="K805" s="1"/>
  <c r="L125"/>
  <c r="L124" s="1"/>
  <c r="M125"/>
  <c r="M124" s="1"/>
  <c r="N125"/>
  <c r="N124" s="1"/>
  <c r="O125"/>
  <c r="O124" s="1"/>
  <c r="P125"/>
  <c r="P124" s="1"/>
  <c r="K125"/>
  <c r="K124" s="1"/>
  <c r="L885"/>
  <c r="L884" s="1"/>
  <c r="M885"/>
  <c r="M884" s="1"/>
  <c r="N885"/>
  <c r="N884" s="1"/>
  <c r="O885"/>
  <c r="O884" s="1"/>
  <c r="P885"/>
  <c r="P884" s="1"/>
  <c r="K885"/>
  <c r="K884" s="1"/>
  <c r="K809"/>
  <c r="K808" s="1"/>
  <c r="P615"/>
  <c r="P614" s="1"/>
  <c r="O615"/>
  <c r="O614" s="1"/>
  <c r="N615"/>
  <c r="N614" s="1"/>
  <c r="M615"/>
  <c r="M614" s="1"/>
  <c r="L615"/>
  <c r="L614" s="1"/>
  <c r="K615"/>
  <c r="K614" s="1"/>
  <c r="P612"/>
  <c r="P611" s="1"/>
  <c r="O612"/>
  <c r="O611" s="1"/>
  <c r="N612"/>
  <c r="M612"/>
  <c r="M611" s="1"/>
  <c r="L612"/>
  <c r="L611" s="1"/>
  <c r="K612"/>
  <c r="K611" s="1"/>
  <c r="N611"/>
  <c r="K618"/>
  <c r="K617" s="1"/>
  <c r="L618"/>
  <c r="L617" s="1"/>
  <c r="M618"/>
  <c r="M617" s="1"/>
  <c r="N618"/>
  <c r="N617" s="1"/>
  <c r="O618"/>
  <c r="O617" s="1"/>
  <c r="P618"/>
  <c r="P617" s="1"/>
  <c r="P580"/>
  <c r="P579" s="1"/>
  <c r="O580"/>
  <c r="O579" s="1"/>
  <c r="N580"/>
  <c r="N579" s="1"/>
  <c r="M580"/>
  <c r="M579" s="1"/>
  <c r="L580"/>
  <c r="L579" s="1"/>
  <c r="K580"/>
  <c r="K579" s="1"/>
  <c r="L577"/>
  <c r="L576" s="1"/>
  <c r="M577"/>
  <c r="M576" s="1"/>
  <c r="N577"/>
  <c r="N576" s="1"/>
  <c r="O577"/>
  <c r="O576" s="1"/>
  <c r="P577"/>
  <c r="P576" s="1"/>
  <c r="K577"/>
  <c r="K576" s="1"/>
  <c r="P504"/>
  <c r="P503" s="1"/>
  <c r="O504"/>
  <c r="O503" s="1"/>
  <c r="N504"/>
  <c r="N503" s="1"/>
  <c r="M504"/>
  <c r="M503" s="1"/>
  <c r="L504"/>
  <c r="L503" s="1"/>
  <c r="K504"/>
  <c r="K503" s="1"/>
  <c r="L477"/>
  <c r="L476" s="1"/>
  <c r="M477"/>
  <c r="M476" s="1"/>
  <c r="N477"/>
  <c r="N476" s="1"/>
  <c r="O477"/>
  <c r="O476" s="1"/>
  <c r="P477"/>
  <c r="P476" s="1"/>
  <c r="K477"/>
  <c r="K476" s="1"/>
  <c r="P446"/>
  <c r="P445" s="1"/>
  <c r="O446"/>
  <c r="O445" s="1"/>
  <c r="N446"/>
  <c r="N445" s="1"/>
  <c r="M446"/>
  <c r="M445" s="1"/>
  <c r="L446"/>
  <c r="L445" s="1"/>
  <c r="K446"/>
  <c r="K445" s="1"/>
  <c r="L382"/>
  <c r="M382"/>
  <c r="N382"/>
  <c r="O382"/>
  <c r="P382"/>
  <c r="K382"/>
  <c r="L384"/>
  <c r="M384"/>
  <c r="N384"/>
  <c r="O384"/>
  <c r="P384"/>
  <c r="K384"/>
  <c r="P374"/>
  <c r="P373" s="1"/>
  <c r="O374"/>
  <c r="O373" s="1"/>
  <c r="N374"/>
  <c r="N373" s="1"/>
  <c r="M374"/>
  <c r="M373" s="1"/>
  <c r="L374"/>
  <c r="L373" s="1"/>
  <c r="K374"/>
  <c r="K373" s="1"/>
  <c r="L371"/>
  <c r="L370" s="1"/>
  <c r="M371"/>
  <c r="M370" s="1"/>
  <c r="N371"/>
  <c r="N370" s="1"/>
  <c r="O371"/>
  <c r="O370" s="1"/>
  <c r="P371"/>
  <c r="P370" s="1"/>
  <c r="K371"/>
  <c r="K370" s="1"/>
  <c r="K270"/>
  <c r="K269" s="1"/>
  <c r="K268" s="1"/>
  <c r="K267" s="1"/>
  <c r="L218"/>
  <c r="L217" s="1"/>
  <c r="M218"/>
  <c r="M217" s="1"/>
  <c r="M216" s="1"/>
  <c r="M215" s="1"/>
  <c r="N218"/>
  <c r="N217" s="1"/>
  <c r="N216" s="1"/>
  <c r="N215" s="1"/>
  <c r="O218"/>
  <c r="O217" s="1"/>
  <c r="O216" s="1"/>
  <c r="O215" s="1"/>
  <c r="P218"/>
  <c r="P217" s="1"/>
  <c r="P216" s="1"/>
  <c r="P215" s="1"/>
  <c r="K218"/>
  <c r="K217" s="1"/>
  <c r="L166"/>
  <c r="L165" s="1"/>
  <c r="M166"/>
  <c r="M165" s="1"/>
  <c r="N166"/>
  <c r="N165" s="1"/>
  <c r="O166"/>
  <c r="O165" s="1"/>
  <c r="P166"/>
  <c r="P165" s="1"/>
  <c r="K166"/>
  <c r="K165" s="1"/>
  <c r="L163"/>
  <c r="L162" s="1"/>
  <c r="M163"/>
  <c r="M162" s="1"/>
  <c r="N163"/>
  <c r="N162" s="1"/>
  <c r="O163"/>
  <c r="O162" s="1"/>
  <c r="P163"/>
  <c r="P162" s="1"/>
  <c r="K163"/>
  <c r="K162" s="1"/>
  <c r="K160"/>
  <c r="K159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K66" s="1"/>
  <c r="K65" s="1"/>
  <c r="L119"/>
  <c r="L118" s="1"/>
  <c r="M119"/>
  <c r="M118" s="1"/>
  <c r="N119"/>
  <c r="N118" s="1"/>
  <c r="O119"/>
  <c r="O118" s="1"/>
  <c r="P119"/>
  <c r="P118" s="1"/>
  <c r="K119"/>
  <c r="K118" s="1"/>
  <c r="L216" l="1"/>
  <c r="L215" s="1"/>
  <c r="L214" s="1"/>
  <c r="L213" s="1"/>
  <c r="K216"/>
  <c r="K215" s="1"/>
  <c r="K214" s="1"/>
  <c r="K213" s="1"/>
  <c r="K381"/>
  <c r="K380" s="1"/>
  <c r="O381"/>
  <c r="O380" s="1"/>
  <c r="L158"/>
  <c r="L157" s="1"/>
  <c r="L156" s="1"/>
  <c r="L155" s="1"/>
  <c r="P381"/>
  <c r="P380" s="1"/>
  <c r="L381"/>
  <c r="L380" s="1"/>
  <c r="M381"/>
  <c r="M380" s="1"/>
  <c r="N381"/>
  <c r="N380" s="1"/>
  <c r="K158"/>
  <c r="K157" s="1"/>
  <c r="K156" s="1"/>
  <c r="K155" s="1"/>
  <c r="L749"/>
  <c r="L748" s="1"/>
  <c r="L740" s="1"/>
  <c r="L739" s="1"/>
  <c r="L738" s="1"/>
  <c r="L737" s="1"/>
  <c r="L736" s="1"/>
  <c r="L735" s="1"/>
  <c r="K749"/>
  <c r="K748" s="1"/>
  <c r="K740" s="1"/>
  <c r="K739" s="1"/>
  <c r="K738" s="1"/>
  <c r="K737" s="1"/>
  <c r="L103"/>
  <c r="M103"/>
  <c r="N103"/>
  <c r="O103"/>
  <c r="P103"/>
  <c r="K103"/>
  <c r="K101"/>
  <c r="L134"/>
  <c r="M134"/>
  <c r="N134"/>
  <c r="O134"/>
  <c r="P134"/>
  <c r="L797"/>
  <c r="L796" s="1"/>
  <c r="M797"/>
  <c r="M796" s="1"/>
  <c r="N797"/>
  <c r="N796" s="1"/>
  <c r="O797"/>
  <c r="O796" s="1"/>
  <c r="P797"/>
  <c r="P796" s="1"/>
  <c r="K797"/>
  <c r="K796" s="1"/>
  <c r="K763"/>
  <c r="K762" s="1"/>
  <c r="K761" s="1"/>
  <c r="K760" s="1"/>
  <c r="K759" s="1"/>
  <c r="K758" s="1"/>
  <c r="K843"/>
  <c r="K842" s="1"/>
  <c r="K841" s="1"/>
  <c r="K359"/>
  <c r="K358" s="1"/>
  <c r="K357" s="1"/>
  <c r="L625"/>
  <c r="L624" s="1"/>
  <c r="L623" s="1"/>
  <c r="M625"/>
  <c r="M624" s="1"/>
  <c r="M623" s="1"/>
  <c r="N625"/>
  <c r="N624" s="1"/>
  <c r="N623" s="1"/>
  <c r="O625"/>
  <c r="O624" s="1"/>
  <c r="O623" s="1"/>
  <c r="P625"/>
  <c r="P624" s="1"/>
  <c r="P623" s="1"/>
  <c r="K625"/>
  <c r="K624" s="1"/>
  <c r="K623" s="1"/>
  <c r="K100" l="1"/>
  <c r="K99" s="1"/>
  <c r="K98" s="1"/>
  <c r="K97" s="1"/>
  <c r="K96" s="1"/>
  <c r="L281"/>
  <c r="L280" s="1"/>
  <c r="L279" s="1"/>
  <c r="L278" s="1"/>
  <c r="L277" s="1"/>
  <c r="L250" s="1"/>
  <c r="M281"/>
  <c r="M280" s="1"/>
  <c r="M279" s="1"/>
  <c r="M278" s="1"/>
  <c r="M277" s="1"/>
  <c r="N281"/>
  <c r="N280" s="1"/>
  <c r="N279" s="1"/>
  <c r="N278" s="1"/>
  <c r="N277" s="1"/>
  <c r="O281"/>
  <c r="O280" s="1"/>
  <c r="O279" s="1"/>
  <c r="O278" s="1"/>
  <c r="O277" s="1"/>
  <c r="P281"/>
  <c r="P280" s="1"/>
  <c r="P279" s="1"/>
  <c r="P278" s="1"/>
  <c r="P277" s="1"/>
  <c r="K281"/>
  <c r="K280" s="1"/>
  <c r="K279" s="1"/>
  <c r="K278" s="1"/>
  <c r="K277" s="1"/>
  <c r="L116" l="1"/>
  <c r="L115" s="1"/>
  <c r="L109" s="1"/>
  <c r="L108" s="1"/>
  <c r="L107" s="1"/>
  <c r="L106" s="1"/>
  <c r="M116"/>
  <c r="M115" s="1"/>
  <c r="M109" s="1"/>
  <c r="M108" s="1"/>
  <c r="M107" s="1"/>
  <c r="N116"/>
  <c r="N115" s="1"/>
  <c r="N109" s="1"/>
  <c r="N108" s="1"/>
  <c r="N107" s="1"/>
  <c r="O116"/>
  <c r="O115" s="1"/>
  <c r="O109" s="1"/>
  <c r="O108" s="1"/>
  <c r="O107" s="1"/>
  <c r="P116"/>
  <c r="P115" s="1"/>
  <c r="P109" s="1"/>
  <c r="P108" s="1"/>
  <c r="P107" s="1"/>
  <c r="K116"/>
  <c r="K115" s="1"/>
  <c r="L888"/>
  <c r="L887" s="1"/>
  <c r="L883" s="1"/>
  <c r="L882" s="1"/>
  <c r="L881" s="1"/>
  <c r="M888"/>
  <c r="M887" s="1"/>
  <c r="M883" s="1"/>
  <c r="M882" s="1"/>
  <c r="M881" s="1"/>
  <c r="N888"/>
  <c r="N887" s="1"/>
  <c r="N883" s="1"/>
  <c r="N882" s="1"/>
  <c r="N881" s="1"/>
  <c r="O888"/>
  <c r="O887" s="1"/>
  <c r="O883" s="1"/>
  <c r="O882" s="1"/>
  <c r="O881" s="1"/>
  <c r="P888"/>
  <c r="P887" s="1"/>
  <c r="P883" s="1"/>
  <c r="P882" s="1"/>
  <c r="P881" s="1"/>
  <c r="K888"/>
  <c r="K887" s="1"/>
  <c r="K883" l="1"/>
  <c r="K882" s="1"/>
  <c r="K881" s="1"/>
  <c r="P408"/>
  <c r="P407" s="1"/>
  <c r="O408"/>
  <c r="N408"/>
  <c r="N407" s="1"/>
  <c r="M408"/>
  <c r="M407" s="1"/>
  <c r="L408"/>
  <c r="L407" s="1"/>
  <c r="O407"/>
  <c r="K408"/>
  <c r="K407" s="1"/>
  <c r="P405"/>
  <c r="P404" s="1"/>
  <c r="O405"/>
  <c r="O404" s="1"/>
  <c r="N405"/>
  <c r="N404" s="1"/>
  <c r="M405"/>
  <c r="M404" s="1"/>
  <c r="L405"/>
  <c r="L404" s="1"/>
  <c r="K405"/>
  <c r="K404" s="1"/>
  <c r="P351"/>
  <c r="P350" s="1"/>
  <c r="O351"/>
  <c r="O350" s="1"/>
  <c r="N351"/>
  <c r="N350" s="1"/>
  <c r="M351"/>
  <c r="M350" s="1"/>
  <c r="L351"/>
  <c r="L350" s="1"/>
  <c r="K351"/>
  <c r="K350" s="1"/>
  <c r="P348"/>
  <c r="P347" s="1"/>
  <c r="O348"/>
  <c r="O347" s="1"/>
  <c r="N348"/>
  <c r="N347" s="1"/>
  <c r="M348"/>
  <c r="M347" s="1"/>
  <c r="L348"/>
  <c r="L347" s="1"/>
  <c r="K348"/>
  <c r="K347" s="1"/>
  <c r="P328"/>
  <c r="P327" s="1"/>
  <c r="O328"/>
  <c r="O327" s="1"/>
  <c r="N328"/>
  <c r="N327" s="1"/>
  <c r="M328"/>
  <c r="M327" s="1"/>
  <c r="L328"/>
  <c r="L327" s="1"/>
  <c r="K328"/>
  <c r="K327" s="1"/>
  <c r="P325"/>
  <c r="P324" s="1"/>
  <c r="O325"/>
  <c r="O324" s="1"/>
  <c r="N325"/>
  <c r="N324" s="1"/>
  <c r="M325"/>
  <c r="M324" s="1"/>
  <c r="L325"/>
  <c r="L324" s="1"/>
  <c r="K325"/>
  <c r="K324" s="1"/>
  <c r="P822"/>
  <c r="P815" s="1"/>
  <c r="P814" s="1"/>
  <c r="P813" s="1"/>
  <c r="P812" s="1"/>
  <c r="P811" s="1"/>
  <c r="O822"/>
  <c r="O815" s="1"/>
  <c r="O814" s="1"/>
  <c r="O813" s="1"/>
  <c r="O812" s="1"/>
  <c r="O811" s="1"/>
  <c r="N822"/>
  <c r="N815" s="1"/>
  <c r="N814" s="1"/>
  <c r="N813" s="1"/>
  <c r="N812" s="1"/>
  <c r="N811" s="1"/>
  <c r="M822"/>
  <c r="M815" s="1"/>
  <c r="M814" s="1"/>
  <c r="M813" s="1"/>
  <c r="M812" s="1"/>
  <c r="M811" s="1"/>
  <c r="L822"/>
  <c r="L815" s="1"/>
  <c r="L814" s="1"/>
  <c r="L813" s="1"/>
  <c r="L812" s="1"/>
  <c r="L811" s="1"/>
  <c r="K824"/>
  <c r="K823" s="1"/>
  <c r="K822" s="1"/>
  <c r="K815" s="1"/>
  <c r="K814" s="1"/>
  <c r="K813" s="1"/>
  <c r="K812" s="1"/>
  <c r="K811" s="1"/>
  <c r="P700"/>
  <c r="O700"/>
  <c r="N700"/>
  <c r="M700"/>
  <c r="L731"/>
  <c r="L730" s="1"/>
  <c r="L729" s="1"/>
  <c r="L728" s="1"/>
  <c r="L727" s="1"/>
  <c r="L726" s="1"/>
  <c r="L700" s="1"/>
  <c r="K731"/>
  <c r="K730" s="1"/>
  <c r="K729" s="1"/>
  <c r="K728" s="1"/>
  <c r="K727" s="1"/>
  <c r="K726" s="1"/>
  <c r="K700" s="1"/>
  <c r="L78"/>
  <c r="L77" s="1"/>
  <c r="K78"/>
  <c r="K77" s="1"/>
  <c r="P290"/>
  <c r="O290"/>
  <c r="N290"/>
  <c r="M290"/>
  <c r="L301"/>
  <c r="L300" s="1"/>
  <c r="L299" s="1"/>
  <c r="L298" s="1"/>
  <c r="L297" s="1"/>
  <c r="L290" s="1"/>
  <c r="K301"/>
  <c r="K300" s="1"/>
  <c r="K299" s="1"/>
  <c r="K298" s="1"/>
  <c r="K297" s="1"/>
  <c r="K290" s="1"/>
  <c r="L288"/>
  <c r="L287" s="1"/>
  <c r="L286" s="1"/>
  <c r="L285" s="1"/>
  <c r="L284" s="1"/>
  <c r="L283" s="1"/>
  <c r="M288"/>
  <c r="M287" s="1"/>
  <c r="M286" s="1"/>
  <c r="M285" s="1"/>
  <c r="M284" s="1"/>
  <c r="M283" s="1"/>
  <c r="N288"/>
  <c r="N287" s="1"/>
  <c r="N286" s="1"/>
  <c r="N285" s="1"/>
  <c r="N284" s="1"/>
  <c r="N283" s="1"/>
  <c r="O288"/>
  <c r="O287" s="1"/>
  <c r="O286" s="1"/>
  <c r="O285" s="1"/>
  <c r="O284" s="1"/>
  <c r="O283" s="1"/>
  <c r="P288"/>
  <c r="P287" s="1"/>
  <c r="P286" s="1"/>
  <c r="P285" s="1"/>
  <c r="P284" s="1"/>
  <c r="P283" s="1"/>
  <c r="K288"/>
  <c r="K287" s="1"/>
  <c r="K286" s="1"/>
  <c r="K285" s="1"/>
  <c r="K284" s="1"/>
  <c r="K283" s="1"/>
  <c r="O250"/>
  <c r="M250"/>
  <c r="K275"/>
  <c r="K274" s="1"/>
  <c r="K273" s="1"/>
  <c r="K272" s="1"/>
  <c r="K266" s="1"/>
  <c r="K250" s="1"/>
  <c r="O389" l="1"/>
  <c r="L389"/>
  <c r="P389"/>
  <c r="M389"/>
  <c r="L320"/>
  <c r="L319" s="1"/>
  <c r="L318" s="1"/>
  <c r="M320"/>
  <c r="M319" s="1"/>
  <c r="M318" s="1"/>
  <c r="P242"/>
  <c r="L242"/>
  <c r="P320"/>
  <c r="P319" s="1"/>
  <c r="P318" s="1"/>
  <c r="N320"/>
  <c r="N319" s="1"/>
  <c r="N318" s="1"/>
  <c r="N242"/>
  <c r="O320"/>
  <c r="O319" s="1"/>
  <c r="O318" s="1"/>
  <c r="N389"/>
  <c r="M242"/>
  <c r="O242"/>
  <c r="K242"/>
  <c r="K395" l="1"/>
  <c r="K322" l="1"/>
  <c r="K321" s="1"/>
  <c r="K320" s="1"/>
  <c r="K140" l="1"/>
  <c r="K139" s="1"/>
  <c r="L137"/>
  <c r="L136" s="1"/>
  <c r="L130" s="1"/>
  <c r="L129" s="1"/>
  <c r="L128" s="1"/>
  <c r="L127" s="1"/>
  <c r="K137"/>
  <c r="K136" s="1"/>
  <c r="K113" l="1"/>
  <c r="K110" s="1"/>
  <c r="K122"/>
  <c r="K121" s="1"/>
  <c r="K109" l="1"/>
  <c r="K108" s="1"/>
  <c r="K107" s="1"/>
  <c r="K106" s="1"/>
  <c r="K698"/>
  <c r="K697" s="1"/>
  <c r="K696" s="1"/>
  <c r="K695" s="1"/>
  <c r="K689" s="1"/>
  <c r="K529"/>
  <c r="K528" s="1"/>
  <c r="K527" s="1"/>
  <c r="K526" s="1"/>
  <c r="K454"/>
  <c r="K453" s="1"/>
  <c r="K452" s="1"/>
  <c r="K451" s="1"/>
  <c r="K736"/>
  <c r="K794"/>
  <c r="K793" s="1"/>
  <c r="K792" s="1"/>
  <c r="K391"/>
  <c r="K393"/>
  <c r="K402"/>
  <c r="K398"/>
  <c r="K400"/>
  <c r="K337"/>
  <c r="K335"/>
  <c r="P73"/>
  <c r="O73"/>
  <c r="N73"/>
  <c r="M73"/>
  <c r="L73"/>
  <c r="K73"/>
  <c r="K70" s="1"/>
  <c r="P147"/>
  <c r="P146" s="1"/>
  <c r="P145" s="1"/>
  <c r="P144" s="1"/>
  <c r="P143" s="1"/>
  <c r="P142" s="1"/>
  <c r="P105" s="1"/>
  <c r="O147"/>
  <c r="O146" s="1"/>
  <c r="O145" s="1"/>
  <c r="O144" s="1"/>
  <c r="O143" s="1"/>
  <c r="O142" s="1"/>
  <c r="O105" s="1"/>
  <c r="N147"/>
  <c r="N146" s="1"/>
  <c r="N145" s="1"/>
  <c r="N144" s="1"/>
  <c r="N143" s="1"/>
  <c r="N142" s="1"/>
  <c r="N105" s="1"/>
  <c r="M147"/>
  <c r="M146" s="1"/>
  <c r="M145" s="1"/>
  <c r="M144" s="1"/>
  <c r="M143" s="1"/>
  <c r="M142" s="1"/>
  <c r="M105" s="1"/>
  <c r="L147"/>
  <c r="L146" s="1"/>
  <c r="L145" s="1"/>
  <c r="L144" s="1"/>
  <c r="L143" s="1"/>
  <c r="L142" s="1"/>
  <c r="L105" s="1"/>
  <c r="K147"/>
  <c r="K146" s="1"/>
  <c r="K145" s="1"/>
  <c r="K144" s="1"/>
  <c r="K143" s="1"/>
  <c r="K142" s="1"/>
  <c r="K193"/>
  <c r="K192" s="1"/>
  <c r="K191" s="1"/>
  <c r="K190" s="1"/>
  <c r="K189" s="1"/>
  <c r="K188" s="1"/>
  <c r="K791" l="1"/>
  <c r="K790" s="1"/>
  <c r="K789" s="1"/>
  <c r="K781" s="1"/>
  <c r="K735" s="1"/>
  <c r="K390"/>
  <c r="K334"/>
  <c r="K333" s="1"/>
  <c r="K332" s="1"/>
  <c r="K331" s="1"/>
  <c r="K330" s="1"/>
  <c r="K397"/>
  <c r="K179"/>
  <c r="K178" s="1"/>
  <c r="K177" s="1"/>
  <c r="K176" s="1"/>
  <c r="K174"/>
  <c r="K173" s="1"/>
  <c r="K171"/>
  <c r="K170" s="1"/>
  <c r="K169" s="1"/>
  <c r="K168" s="1"/>
  <c r="K132"/>
  <c r="K134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11"/>
  <c r="P210" s="1"/>
  <c r="P209" s="1"/>
  <c r="P208" s="1"/>
  <c r="P207" s="1"/>
  <c r="P206" s="1"/>
  <c r="P205" s="1"/>
  <c r="O211"/>
  <c r="O210" s="1"/>
  <c r="O209" s="1"/>
  <c r="O208" s="1"/>
  <c r="O207" s="1"/>
  <c r="O206" s="1"/>
  <c r="O205" s="1"/>
  <c r="N211"/>
  <c r="N210" s="1"/>
  <c r="N209" s="1"/>
  <c r="N208" s="1"/>
  <c r="N207" s="1"/>
  <c r="N206" s="1"/>
  <c r="N205" s="1"/>
  <c r="M211"/>
  <c r="M210" s="1"/>
  <c r="M209" s="1"/>
  <c r="M208" s="1"/>
  <c r="M207" s="1"/>
  <c r="M206" s="1"/>
  <c r="M205" s="1"/>
  <c r="L211"/>
  <c r="L210" s="1"/>
  <c r="L209" s="1"/>
  <c r="L208" s="1"/>
  <c r="L207" s="1"/>
  <c r="L206" s="1"/>
  <c r="L205" s="1"/>
  <c r="K210"/>
  <c r="K209" s="1"/>
  <c r="K208" s="1"/>
  <c r="K207" s="1"/>
  <c r="K206" s="1"/>
  <c r="K205" s="1"/>
  <c r="P909"/>
  <c r="P908" s="1"/>
  <c r="P907" s="1"/>
  <c r="P906" s="1"/>
  <c r="P905" s="1"/>
  <c r="P904" s="1"/>
  <c r="P903" s="1"/>
  <c r="O909"/>
  <c r="O908" s="1"/>
  <c r="O907" s="1"/>
  <c r="O906" s="1"/>
  <c r="O905" s="1"/>
  <c r="O904" s="1"/>
  <c r="O903" s="1"/>
  <c r="N909"/>
  <c r="N908" s="1"/>
  <c r="N907" s="1"/>
  <c r="N906" s="1"/>
  <c r="N905" s="1"/>
  <c r="N904" s="1"/>
  <c r="N903" s="1"/>
  <c r="M909"/>
  <c r="M908" s="1"/>
  <c r="M907" s="1"/>
  <c r="M906" s="1"/>
  <c r="M905" s="1"/>
  <c r="M904" s="1"/>
  <c r="M903" s="1"/>
  <c r="L909"/>
  <c r="L908" s="1"/>
  <c r="L907" s="1"/>
  <c r="L906" s="1"/>
  <c r="L905" s="1"/>
  <c r="L904" s="1"/>
  <c r="L903" s="1"/>
  <c r="K909"/>
  <c r="K908" s="1"/>
  <c r="K907" s="1"/>
  <c r="K906" s="1"/>
  <c r="K905" s="1"/>
  <c r="K904" s="1"/>
  <c r="K903" s="1"/>
  <c r="P892"/>
  <c r="O892"/>
  <c r="N892"/>
  <c r="M892"/>
  <c r="L892"/>
  <c r="K892"/>
  <c r="K891" s="1"/>
  <c r="K890" s="1"/>
  <c r="K894"/>
  <c r="P872"/>
  <c r="P871" s="1"/>
  <c r="O872"/>
  <c r="O871" s="1"/>
  <c r="N872"/>
  <c r="N871" s="1"/>
  <c r="M872"/>
  <c r="M871" s="1"/>
  <c r="L872"/>
  <c r="L871" s="1"/>
  <c r="K872"/>
  <c r="K871" s="1"/>
  <c r="P869"/>
  <c r="O869"/>
  <c r="N869"/>
  <c r="M869"/>
  <c r="L869"/>
  <c r="K869"/>
  <c r="P867"/>
  <c r="O867"/>
  <c r="N867"/>
  <c r="M867"/>
  <c r="L867"/>
  <c r="K867"/>
  <c r="P865"/>
  <c r="O865"/>
  <c r="N865"/>
  <c r="M865"/>
  <c r="L865"/>
  <c r="K865"/>
  <c r="P636"/>
  <c r="O636"/>
  <c r="N636"/>
  <c r="M636"/>
  <c r="L636"/>
  <c r="P634"/>
  <c r="O634"/>
  <c r="N634"/>
  <c r="M634"/>
  <c r="L634"/>
  <c r="P632"/>
  <c r="O632"/>
  <c r="N632"/>
  <c r="M632"/>
  <c r="L632"/>
  <c r="K634"/>
  <c r="K686"/>
  <c r="K685" s="1"/>
  <c r="K683"/>
  <c r="K681"/>
  <c r="K677"/>
  <c r="K675"/>
  <c r="K673"/>
  <c r="K669"/>
  <c r="K667"/>
  <c r="K665"/>
  <c r="K661"/>
  <c r="K660" s="1"/>
  <c r="P655"/>
  <c r="P654" s="1"/>
  <c r="P653" s="1"/>
  <c r="O655"/>
  <c r="O654" s="1"/>
  <c r="O653" s="1"/>
  <c r="N655"/>
  <c r="N654" s="1"/>
  <c r="N653" s="1"/>
  <c r="M655"/>
  <c r="M654" s="1"/>
  <c r="M653" s="1"/>
  <c r="L655"/>
  <c r="L654" s="1"/>
  <c r="L653" s="1"/>
  <c r="K655"/>
  <c r="K654" s="1"/>
  <c r="K653" s="1"/>
  <c r="P651"/>
  <c r="O651"/>
  <c r="N651"/>
  <c r="M651"/>
  <c r="L651"/>
  <c r="K651"/>
  <c r="P649"/>
  <c r="O649"/>
  <c r="N649"/>
  <c r="M649"/>
  <c r="L649"/>
  <c r="K649"/>
  <c r="P647"/>
  <c r="O647"/>
  <c r="N647"/>
  <c r="M647"/>
  <c r="L647"/>
  <c r="K647"/>
  <c r="P643"/>
  <c r="P642" s="1"/>
  <c r="O643"/>
  <c r="O642" s="1"/>
  <c r="N643"/>
  <c r="N642" s="1"/>
  <c r="M643"/>
  <c r="M642" s="1"/>
  <c r="L643"/>
  <c r="L642" s="1"/>
  <c r="K643"/>
  <c r="K642" s="1"/>
  <c r="P640"/>
  <c r="P639" s="1"/>
  <c r="O640"/>
  <c r="O639" s="1"/>
  <c r="N640"/>
  <c r="N639" s="1"/>
  <c r="M640"/>
  <c r="M639" s="1"/>
  <c r="L640"/>
  <c r="L639" s="1"/>
  <c r="K640"/>
  <c r="K639" s="1"/>
  <c r="K632"/>
  <c r="P621"/>
  <c r="P620" s="1"/>
  <c r="O621"/>
  <c r="O620" s="1"/>
  <c r="N621"/>
  <c r="N620" s="1"/>
  <c r="M621"/>
  <c r="M620" s="1"/>
  <c r="L621"/>
  <c r="L620" s="1"/>
  <c r="K621"/>
  <c r="K620" s="1"/>
  <c r="P609"/>
  <c r="P608" s="1"/>
  <c r="O609"/>
  <c r="O608" s="1"/>
  <c r="N609"/>
  <c r="N608" s="1"/>
  <c r="M609"/>
  <c r="M608" s="1"/>
  <c r="L609"/>
  <c r="L608" s="1"/>
  <c r="K609"/>
  <c r="K608" s="1"/>
  <c r="P605"/>
  <c r="P604" s="1"/>
  <c r="P603" s="1"/>
  <c r="O605"/>
  <c r="O604" s="1"/>
  <c r="O603" s="1"/>
  <c r="N605"/>
  <c r="N604" s="1"/>
  <c r="N603" s="1"/>
  <c r="M605"/>
  <c r="M604" s="1"/>
  <c r="M603" s="1"/>
  <c r="L605"/>
  <c r="L604" s="1"/>
  <c r="L603" s="1"/>
  <c r="K605"/>
  <c r="K604" s="1"/>
  <c r="K603" s="1"/>
  <c r="P556"/>
  <c r="O556"/>
  <c r="O555" s="1"/>
  <c r="N556"/>
  <c r="M556"/>
  <c r="L556"/>
  <c r="K556"/>
  <c r="P574"/>
  <c r="O574"/>
  <c r="N574"/>
  <c r="M574"/>
  <c r="L574"/>
  <c r="K574"/>
  <c r="P570"/>
  <c r="O570"/>
  <c r="N570"/>
  <c r="M570"/>
  <c r="L570"/>
  <c r="K570"/>
  <c r="P585"/>
  <c r="P584" s="1"/>
  <c r="P583" s="1"/>
  <c r="P582" s="1"/>
  <c r="O585"/>
  <c r="O584" s="1"/>
  <c r="O583" s="1"/>
  <c r="O582" s="1"/>
  <c r="N585"/>
  <c r="N584" s="1"/>
  <c r="N583" s="1"/>
  <c r="N582" s="1"/>
  <c r="M585"/>
  <c r="M584" s="1"/>
  <c r="M583" s="1"/>
  <c r="M582" s="1"/>
  <c r="L585"/>
  <c r="L584" s="1"/>
  <c r="L583" s="1"/>
  <c r="L582" s="1"/>
  <c r="K585"/>
  <c r="K584" s="1"/>
  <c r="K583" s="1"/>
  <c r="K582" s="1"/>
  <c r="P566"/>
  <c r="P565" s="1"/>
  <c r="O566"/>
  <c r="O565" s="1"/>
  <c r="N566"/>
  <c r="N565" s="1"/>
  <c r="M566"/>
  <c r="M565" s="1"/>
  <c r="L566"/>
  <c r="L565" s="1"/>
  <c r="K566"/>
  <c r="K565" s="1"/>
  <c r="P563"/>
  <c r="P562" s="1"/>
  <c r="O563"/>
  <c r="O562" s="1"/>
  <c r="N563"/>
  <c r="N562" s="1"/>
  <c r="M563"/>
  <c r="M562" s="1"/>
  <c r="L563"/>
  <c r="L562" s="1"/>
  <c r="K563"/>
  <c r="K562" s="1"/>
  <c r="P559"/>
  <c r="P558" s="1"/>
  <c r="O559"/>
  <c r="O558" s="1"/>
  <c r="N559"/>
  <c r="N558" s="1"/>
  <c r="M559"/>
  <c r="M558" s="1"/>
  <c r="L559"/>
  <c r="L558" s="1"/>
  <c r="K559"/>
  <c r="K558" s="1"/>
  <c r="P552"/>
  <c r="P551" s="1"/>
  <c r="P550" s="1"/>
  <c r="O552"/>
  <c r="O551" s="1"/>
  <c r="O550" s="1"/>
  <c r="N552"/>
  <c r="N551" s="1"/>
  <c r="N550" s="1"/>
  <c r="M552"/>
  <c r="M551" s="1"/>
  <c r="M550" s="1"/>
  <c r="L552"/>
  <c r="L551" s="1"/>
  <c r="L550" s="1"/>
  <c r="K552"/>
  <c r="K551" s="1"/>
  <c r="K550" s="1"/>
  <c r="P548"/>
  <c r="P547" s="1"/>
  <c r="O548"/>
  <c r="O547" s="1"/>
  <c r="N548"/>
  <c r="N547" s="1"/>
  <c r="M548"/>
  <c r="M547" s="1"/>
  <c r="L548"/>
  <c r="L547" s="1"/>
  <c r="K548"/>
  <c r="K547" s="1"/>
  <c r="P545"/>
  <c r="P544" s="1"/>
  <c r="O545"/>
  <c r="O544" s="1"/>
  <c r="N545"/>
  <c r="N544" s="1"/>
  <c r="M545"/>
  <c r="M544" s="1"/>
  <c r="L545"/>
  <c r="L544" s="1"/>
  <c r="K545"/>
  <c r="K544" s="1"/>
  <c r="P542"/>
  <c r="P541" s="1"/>
  <c r="O542"/>
  <c r="O541" s="1"/>
  <c r="N542"/>
  <c r="N541" s="1"/>
  <c r="M542"/>
  <c r="M541" s="1"/>
  <c r="L542"/>
  <c r="L541" s="1"/>
  <c r="K542"/>
  <c r="K541" s="1"/>
  <c r="P524"/>
  <c r="P523" s="1"/>
  <c r="P522" s="1"/>
  <c r="O524"/>
  <c r="O523" s="1"/>
  <c r="O522" s="1"/>
  <c r="N524"/>
  <c r="N523" s="1"/>
  <c r="N522" s="1"/>
  <c r="M524"/>
  <c r="M523" s="1"/>
  <c r="M522" s="1"/>
  <c r="L524"/>
  <c r="L523" s="1"/>
  <c r="L522" s="1"/>
  <c r="K524"/>
  <c r="K523" s="1"/>
  <c r="K522" s="1"/>
  <c r="P520"/>
  <c r="P519" s="1"/>
  <c r="O520"/>
  <c r="O519" s="1"/>
  <c r="N520"/>
  <c r="N519" s="1"/>
  <c r="M520"/>
  <c r="M519" s="1"/>
  <c r="L520"/>
  <c r="L519" s="1"/>
  <c r="K520"/>
  <c r="K519" s="1"/>
  <c r="P517"/>
  <c r="P516" s="1"/>
  <c r="O517"/>
  <c r="O516" s="1"/>
  <c r="N517"/>
  <c r="N516" s="1"/>
  <c r="M517"/>
  <c r="M516" s="1"/>
  <c r="L517"/>
  <c r="L516" s="1"/>
  <c r="K517"/>
  <c r="K516" s="1"/>
  <c r="P514"/>
  <c r="P513" s="1"/>
  <c r="O514"/>
  <c r="O513" s="1"/>
  <c r="N514"/>
  <c r="N513" s="1"/>
  <c r="M514"/>
  <c r="M513" s="1"/>
  <c r="L514"/>
  <c r="L513" s="1"/>
  <c r="K514"/>
  <c r="K513" s="1"/>
  <c r="P511"/>
  <c r="P510" s="1"/>
  <c r="O511"/>
  <c r="O510" s="1"/>
  <c r="N511"/>
  <c r="N510" s="1"/>
  <c r="M511"/>
  <c r="M510" s="1"/>
  <c r="L511"/>
  <c r="L510" s="1"/>
  <c r="K511"/>
  <c r="K510" s="1"/>
  <c r="P507"/>
  <c r="P506" s="1"/>
  <c r="O507"/>
  <c r="O506" s="1"/>
  <c r="N507"/>
  <c r="N506" s="1"/>
  <c r="M507"/>
  <c r="M506" s="1"/>
  <c r="L507"/>
  <c r="L506" s="1"/>
  <c r="K507"/>
  <c r="K506" s="1"/>
  <c r="P501"/>
  <c r="P500" s="1"/>
  <c r="O501"/>
  <c r="O500" s="1"/>
  <c r="N501"/>
  <c r="N500" s="1"/>
  <c r="M501"/>
  <c r="M500" s="1"/>
  <c r="L501"/>
  <c r="L500" s="1"/>
  <c r="K501"/>
  <c r="K500" s="1"/>
  <c r="P497"/>
  <c r="P496" s="1"/>
  <c r="P495" s="1"/>
  <c r="O497"/>
  <c r="O496" s="1"/>
  <c r="O495" s="1"/>
  <c r="N497"/>
  <c r="N496" s="1"/>
  <c r="N495" s="1"/>
  <c r="M497"/>
  <c r="M496" s="1"/>
  <c r="M495" s="1"/>
  <c r="L497"/>
  <c r="L496" s="1"/>
  <c r="L495" s="1"/>
  <c r="K497"/>
  <c r="K496" s="1"/>
  <c r="K495" s="1"/>
  <c r="P493"/>
  <c r="P492" s="1"/>
  <c r="P491" s="1"/>
  <c r="O493"/>
  <c r="O492" s="1"/>
  <c r="O491" s="1"/>
  <c r="N493"/>
  <c r="N492" s="1"/>
  <c r="N491" s="1"/>
  <c r="M493"/>
  <c r="M492" s="1"/>
  <c r="M491" s="1"/>
  <c r="L493"/>
  <c r="L492" s="1"/>
  <c r="L491" s="1"/>
  <c r="K493"/>
  <c r="K492" s="1"/>
  <c r="K491" s="1"/>
  <c r="P489"/>
  <c r="P488" s="1"/>
  <c r="O489"/>
  <c r="O488" s="1"/>
  <c r="N489"/>
  <c r="N488" s="1"/>
  <c r="M489"/>
  <c r="M488" s="1"/>
  <c r="L489"/>
  <c r="L488" s="1"/>
  <c r="K489"/>
  <c r="K488" s="1"/>
  <c r="P486"/>
  <c r="P485" s="1"/>
  <c r="O486"/>
  <c r="O485" s="1"/>
  <c r="N486"/>
  <c r="N485" s="1"/>
  <c r="M486"/>
  <c r="M485" s="1"/>
  <c r="L486"/>
  <c r="L485" s="1"/>
  <c r="K486"/>
  <c r="K485" s="1"/>
  <c r="P483"/>
  <c r="P482" s="1"/>
  <c r="O483"/>
  <c r="O482" s="1"/>
  <c r="N483"/>
  <c r="N482" s="1"/>
  <c r="M483"/>
  <c r="M482" s="1"/>
  <c r="L483"/>
  <c r="L482" s="1"/>
  <c r="K483"/>
  <c r="K482" s="1"/>
  <c r="P480"/>
  <c r="P479" s="1"/>
  <c r="O480"/>
  <c r="O479" s="1"/>
  <c r="N480"/>
  <c r="N479" s="1"/>
  <c r="M480"/>
  <c r="M479" s="1"/>
  <c r="L480"/>
  <c r="L479" s="1"/>
  <c r="K480"/>
  <c r="K479" s="1"/>
  <c r="P474"/>
  <c r="P473" s="1"/>
  <c r="O474"/>
  <c r="O473" s="1"/>
  <c r="N474"/>
  <c r="N473" s="1"/>
  <c r="M474"/>
  <c r="M473" s="1"/>
  <c r="L474"/>
  <c r="L473" s="1"/>
  <c r="K474"/>
  <c r="K473" s="1"/>
  <c r="P471"/>
  <c r="P470" s="1"/>
  <c r="O471"/>
  <c r="O470" s="1"/>
  <c r="N471"/>
  <c r="N470" s="1"/>
  <c r="M471"/>
  <c r="M470" s="1"/>
  <c r="L471"/>
  <c r="L470" s="1"/>
  <c r="K471"/>
  <c r="K470" s="1"/>
  <c r="P467"/>
  <c r="P466" s="1"/>
  <c r="O467"/>
  <c r="O466" s="1"/>
  <c r="N467"/>
  <c r="N466" s="1"/>
  <c r="M467"/>
  <c r="M466" s="1"/>
  <c r="L467"/>
  <c r="L466" s="1"/>
  <c r="K467"/>
  <c r="K466" s="1"/>
  <c r="P464"/>
  <c r="P463" s="1"/>
  <c r="O464"/>
  <c r="O463" s="1"/>
  <c r="N464"/>
  <c r="N463" s="1"/>
  <c r="M464"/>
  <c r="M463" s="1"/>
  <c r="L464"/>
  <c r="L463" s="1"/>
  <c r="K464"/>
  <c r="K463" s="1"/>
  <c r="P461"/>
  <c r="P460" s="1"/>
  <c r="O461"/>
  <c r="O460" s="1"/>
  <c r="N461"/>
  <c r="N460" s="1"/>
  <c r="M461"/>
  <c r="M460" s="1"/>
  <c r="L461"/>
  <c r="L460" s="1"/>
  <c r="K461"/>
  <c r="K460" s="1"/>
  <c r="P449"/>
  <c r="P448" s="1"/>
  <c r="O449"/>
  <c r="O448" s="1"/>
  <c r="N449"/>
  <c r="N448" s="1"/>
  <c r="M449"/>
  <c r="M448" s="1"/>
  <c r="L449"/>
  <c r="L448" s="1"/>
  <c r="K449"/>
  <c r="K448" s="1"/>
  <c r="P443"/>
  <c r="P442" s="1"/>
  <c r="O443"/>
  <c r="O442" s="1"/>
  <c r="N443"/>
  <c r="N442" s="1"/>
  <c r="M443"/>
  <c r="M442" s="1"/>
  <c r="L443"/>
  <c r="L442" s="1"/>
  <c r="K443"/>
  <c r="K442" s="1"/>
  <c r="P439"/>
  <c r="P438" s="1"/>
  <c r="P437" s="1"/>
  <c r="O439"/>
  <c r="O438" s="1"/>
  <c r="O437" s="1"/>
  <c r="N439"/>
  <c r="N438" s="1"/>
  <c r="N437" s="1"/>
  <c r="M439"/>
  <c r="M438" s="1"/>
  <c r="M437" s="1"/>
  <c r="L439"/>
  <c r="L438" s="1"/>
  <c r="L437" s="1"/>
  <c r="K439"/>
  <c r="K438" s="1"/>
  <c r="K437" s="1"/>
  <c r="K435"/>
  <c r="K434" s="1"/>
  <c r="P432"/>
  <c r="P431" s="1"/>
  <c r="P430" s="1"/>
  <c r="O432"/>
  <c r="O431" s="1"/>
  <c r="O430" s="1"/>
  <c r="N432"/>
  <c r="N431" s="1"/>
  <c r="N430" s="1"/>
  <c r="M432"/>
  <c r="M431" s="1"/>
  <c r="M430" s="1"/>
  <c r="L432"/>
  <c r="L431" s="1"/>
  <c r="L430" s="1"/>
  <c r="K432"/>
  <c r="K431" s="1"/>
  <c r="P428"/>
  <c r="P427" s="1"/>
  <c r="O428"/>
  <c r="O427" s="1"/>
  <c r="N428"/>
  <c r="N427" s="1"/>
  <c r="M428"/>
  <c r="M427" s="1"/>
  <c r="L428"/>
  <c r="L427" s="1"/>
  <c r="K428"/>
  <c r="K427" s="1"/>
  <c r="P425"/>
  <c r="P424" s="1"/>
  <c r="O425"/>
  <c r="O424" s="1"/>
  <c r="N425"/>
  <c r="N424" s="1"/>
  <c r="M425"/>
  <c r="M424" s="1"/>
  <c r="L425"/>
  <c r="L424" s="1"/>
  <c r="K425"/>
  <c r="K424" s="1"/>
  <c r="P388"/>
  <c r="P387" s="1"/>
  <c r="P386" s="1"/>
  <c r="O388"/>
  <c r="O387" s="1"/>
  <c r="O386" s="1"/>
  <c r="N388"/>
  <c r="N387" s="1"/>
  <c r="N386" s="1"/>
  <c r="M388"/>
  <c r="M387" s="1"/>
  <c r="M386" s="1"/>
  <c r="L388"/>
  <c r="L387" s="1"/>
  <c r="L386" s="1"/>
  <c r="P378"/>
  <c r="P377" s="1"/>
  <c r="P376" s="1"/>
  <c r="O378"/>
  <c r="O377" s="1"/>
  <c r="O376" s="1"/>
  <c r="N378"/>
  <c r="N377" s="1"/>
  <c r="N376" s="1"/>
  <c r="M378"/>
  <c r="M377" s="1"/>
  <c r="M376" s="1"/>
  <c r="L378"/>
  <c r="L377" s="1"/>
  <c r="L376" s="1"/>
  <c r="K378"/>
  <c r="K377" s="1"/>
  <c r="K376" s="1"/>
  <c r="P368"/>
  <c r="P365" s="1"/>
  <c r="O368"/>
  <c r="O365" s="1"/>
  <c r="N368"/>
  <c r="N365" s="1"/>
  <c r="M368"/>
  <c r="M365" s="1"/>
  <c r="L368"/>
  <c r="L365" s="1"/>
  <c r="K368"/>
  <c r="K365" s="1"/>
  <c r="P363"/>
  <c r="P362" s="1"/>
  <c r="O363"/>
  <c r="O362" s="1"/>
  <c r="N363"/>
  <c r="N362" s="1"/>
  <c r="M363"/>
  <c r="M362" s="1"/>
  <c r="L363"/>
  <c r="L362" s="1"/>
  <c r="K363"/>
  <c r="K362" s="1"/>
  <c r="P345"/>
  <c r="P344" s="1"/>
  <c r="P343" s="1"/>
  <c r="O345"/>
  <c r="O344" s="1"/>
  <c r="O343" s="1"/>
  <c r="N345"/>
  <c r="N344" s="1"/>
  <c r="N343" s="1"/>
  <c r="M345"/>
  <c r="M344" s="1"/>
  <c r="M343" s="1"/>
  <c r="L345"/>
  <c r="L344" s="1"/>
  <c r="L343" s="1"/>
  <c r="K345"/>
  <c r="K344" s="1"/>
  <c r="K343" s="1"/>
  <c r="P317"/>
  <c r="P316" s="1"/>
  <c r="O317"/>
  <c r="O316" s="1"/>
  <c r="N317"/>
  <c r="N316" s="1"/>
  <c r="M317"/>
  <c r="M316" s="1"/>
  <c r="L317"/>
  <c r="L316" s="1"/>
  <c r="K319"/>
  <c r="K318" s="1"/>
  <c r="K317" s="1"/>
  <c r="P94"/>
  <c r="O94"/>
  <c r="N94"/>
  <c r="M94"/>
  <c r="L94"/>
  <c r="P93"/>
  <c r="P92" s="1"/>
  <c r="P91" s="1"/>
  <c r="P90" s="1"/>
  <c r="O93"/>
  <c r="O92" s="1"/>
  <c r="O91" s="1"/>
  <c r="O90" s="1"/>
  <c r="N93"/>
  <c r="N92" s="1"/>
  <c r="N91" s="1"/>
  <c r="N90" s="1"/>
  <c r="M93"/>
  <c r="M92" s="1"/>
  <c r="M91" s="1"/>
  <c r="M90" s="1"/>
  <c r="L93"/>
  <c r="L92" s="1"/>
  <c r="L91" s="1"/>
  <c r="L90" s="1"/>
  <c r="K94"/>
  <c r="K93"/>
  <c r="K92" s="1"/>
  <c r="K91" s="1"/>
  <c r="K90" s="1"/>
  <c r="K89" s="1"/>
  <c r="K88" s="1"/>
  <c r="P88"/>
  <c r="O88"/>
  <c r="N88"/>
  <c r="M88"/>
  <c r="L88"/>
  <c r="P69"/>
  <c r="P64" s="1"/>
  <c r="P63" s="1"/>
  <c r="P62" s="1"/>
  <c r="O69"/>
  <c r="O64" s="1"/>
  <c r="O63" s="1"/>
  <c r="O62" s="1"/>
  <c r="N69"/>
  <c r="N64" s="1"/>
  <c r="N63" s="1"/>
  <c r="N62" s="1"/>
  <c r="M69"/>
  <c r="M64" s="1"/>
  <c r="M63" s="1"/>
  <c r="M62" s="1"/>
  <c r="L69"/>
  <c r="L64" s="1"/>
  <c r="L63" s="1"/>
  <c r="L62" s="1"/>
  <c r="K69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361" l="1"/>
  <c r="K342" s="1"/>
  <c r="K341" s="1"/>
  <c r="K340" s="1"/>
  <c r="K607"/>
  <c r="L441"/>
  <c r="L607"/>
  <c r="L602" s="1"/>
  <c r="L601" s="1"/>
  <c r="L600" s="1"/>
  <c r="L469"/>
  <c r="L499"/>
  <c r="K469"/>
  <c r="K499"/>
  <c r="P32"/>
  <c r="L361"/>
  <c r="L342" s="1"/>
  <c r="L341" s="1"/>
  <c r="L340" s="1"/>
  <c r="L339" s="1"/>
  <c r="L315" s="1"/>
  <c r="K441"/>
  <c r="K569"/>
  <c r="K568" s="1"/>
  <c r="K64"/>
  <c r="K63" s="1"/>
  <c r="K62" s="1"/>
  <c r="K316"/>
  <c r="K389"/>
  <c r="K388" s="1"/>
  <c r="K387" s="1"/>
  <c r="K386" s="1"/>
  <c r="K459"/>
  <c r="L45"/>
  <c r="L44" s="1"/>
  <c r="L43" s="1"/>
  <c r="L42" s="1"/>
  <c r="O32"/>
  <c r="K540"/>
  <c r="M32"/>
  <c r="M45"/>
  <c r="M44" s="1"/>
  <c r="M43" s="1"/>
  <c r="M42" s="1"/>
  <c r="M41" s="1"/>
  <c r="N32"/>
  <c r="K131"/>
  <c r="P45"/>
  <c r="O45"/>
  <c r="O44" s="1"/>
  <c r="O43" s="1"/>
  <c r="O42" s="1"/>
  <c r="O41" s="1"/>
  <c r="N43"/>
  <c r="N42" s="1"/>
  <c r="N41" s="1"/>
  <c r="K45"/>
  <c r="K44" s="1"/>
  <c r="K43" s="1"/>
  <c r="K42" s="1"/>
  <c r="K41" s="1"/>
  <c r="P864"/>
  <c r="P863" s="1"/>
  <c r="P862" s="1"/>
  <c r="P861" s="1"/>
  <c r="O423"/>
  <c r="P646"/>
  <c r="P645" s="1"/>
  <c r="N361"/>
  <c r="N342" s="1"/>
  <c r="N341" s="1"/>
  <c r="N340" s="1"/>
  <c r="N339" s="1"/>
  <c r="N315" s="1"/>
  <c r="O540"/>
  <c r="O569"/>
  <c r="O568" s="1"/>
  <c r="N864"/>
  <c r="N863" s="1"/>
  <c r="N862" s="1"/>
  <c r="K555"/>
  <c r="K554" s="1"/>
  <c r="L864"/>
  <c r="L863" s="1"/>
  <c r="L862" s="1"/>
  <c r="L861" s="1"/>
  <c r="O646"/>
  <c r="O645" s="1"/>
  <c r="K864"/>
  <c r="K863" s="1"/>
  <c r="K862" s="1"/>
  <c r="N646"/>
  <c r="N645" s="1"/>
  <c r="K664"/>
  <c r="K663" s="1"/>
  <c r="L646"/>
  <c r="L645" s="1"/>
  <c r="K680"/>
  <c r="K679" s="1"/>
  <c r="O499"/>
  <c r="N569"/>
  <c r="N568" s="1"/>
  <c r="K631"/>
  <c r="K630" s="1"/>
  <c r="O864"/>
  <c r="O863" s="1"/>
  <c r="O862" s="1"/>
  <c r="K423"/>
  <c r="L555"/>
  <c r="L554" s="1"/>
  <c r="P555"/>
  <c r="P554" s="1"/>
  <c r="K672"/>
  <c r="K671" s="1"/>
  <c r="L631"/>
  <c r="L630" s="1"/>
  <c r="N631"/>
  <c r="N630" s="1"/>
  <c r="M864"/>
  <c r="M863" s="1"/>
  <c r="M862" s="1"/>
  <c r="M423"/>
  <c r="O554"/>
  <c r="O459"/>
  <c r="O607"/>
  <c r="O602" s="1"/>
  <c r="O601" s="1"/>
  <c r="O600" s="1"/>
  <c r="L423"/>
  <c r="K430"/>
  <c r="P607"/>
  <c r="P602" s="1"/>
  <c r="P601" s="1"/>
  <c r="P600" s="1"/>
  <c r="P423"/>
  <c r="P499"/>
  <c r="L540"/>
  <c r="P540"/>
  <c r="O561"/>
  <c r="M569"/>
  <c r="M568" s="1"/>
  <c r="P441"/>
  <c r="N423"/>
  <c r="L509"/>
  <c r="N555"/>
  <c r="N554" s="1"/>
  <c r="P631"/>
  <c r="P630" s="1"/>
  <c r="O441"/>
  <c r="M361"/>
  <c r="M342" s="1"/>
  <c r="M341" s="1"/>
  <c r="M340" s="1"/>
  <c r="M339" s="1"/>
  <c r="M315" s="1"/>
  <c r="P459"/>
  <c r="L569"/>
  <c r="L568" s="1"/>
  <c r="P569"/>
  <c r="P568" s="1"/>
  <c r="K646"/>
  <c r="K645" s="1"/>
  <c r="O631"/>
  <c r="O630" s="1"/>
  <c r="M631"/>
  <c r="M630" s="1"/>
  <c r="M646"/>
  <c r="M645" s="1"/>
  <c r="N607"/>
  <c r="N602" s="1"/>
  <c r="N601" s="1"/>
  <c r="N600" s="1"/>
  <c r="M607"/>
  <c r="M602" s="1"/>
  <c r="M601" s="1"/>
  <c r="M600" s="1"/>
  <c r="M555"/>
  <c r="M554" s="1"/>
  <c r="N561"/>
  <c r="L561"/>
  <c r="P561"/>
  <c r="M561"/>
  <c r="K561"/>
  <c r="N540"/>
  <c r="M540"/>
  <c r="P509"/>
  <c r="M509"/>
  <c r="N509"/>
  <c r="O509"/>
  <c r="K509"/>
  <c r="M499"/>
  <c r="N499"/>
  <c r="M469"/>
  <c r="N469"/>
  <c r="P469"/>
  <c r="O469"/>
  <c r="L459"/>
  <c r="N459"/>
  <c r="M459"/>
  <c r="N441"/>
  <c r="M441"/>
  <c r="O361"/>
  <c r="O342" s="1"/>
  <c r="O341" s="1"/>
  <c r="O340" s="1"/>
  <c r="O339" s="1"/>
  <c r="O315" s="1"/>
  <c r="P361"/>
  <c r="P342" s="1"/>
  <c r="P341" s="1"/>
  <c r="P340" s="1"/>
  <c r="P339" s="1"/>
  <c r="P315" s="1"/>
  <c r="K18"/>
  <c r="O18"/>
  <c r="P629" l="1"/>
  <c r="P628" s="1"/>
  <c r="P627" s="1"/>
  <c r="K33"/>
  <c r="K602"/>
  <c r="K601" s="1"/>
  <c r="K600" s="1"/>
  <c r="P860"/>
  <c r="P859" s="1"/>
  <c r="P858" s="1"/>
  <c r="L860"/>
  <c r="L859" s="1"/>
  <c r="L858" s="1"/>
  <c r="P44"/>
  <c r="P43" s="1"/>
  <c r="P42" s="1"/>
  <c r="P41" s="1"/>
  <c r="L41"/>
  <c r="L33" s="1"/>
  <c r="L32" s="1"/>
  <c r="K130"/>
  <c r="K129" s="1"/>
  <c r="K128" s="1"/>
  <c r="K127" s="1"/>
  <c r="K105" s="1"/>
  <c r="K458"/>
  <c r="K457" s="1"/>
  <c r="K456" s="1"/>
  <c r="K629"/>
  <c r="K628" s="1"/>
  <c r="K627" s="1"/>
  <c r="O422"/>
  <c r="O421" s="1"/>
  <c r="O420" s="1"/>
  <c r="M629"/>
  <c r="M628" s="1"/>
  <c r="M627" s="1"/>
  <c r="O629"/>
  <c r="O628" s="1"/>
  <c r="O627" s="1"/>
  <c r="O539"/>
  <c r="O538" s="1"/>
  <c r="O537" s="1"/>
  <c r="N629"/>
  <c r="N628" s="1"/>
  <c r="N627" s="1"/>
  <c r="K422"/>
  <c r="K421" s="1"/>
  <c r="K420" s="1"/>
  <c r="L629"/>
  <c r="L628" s="1"/>
  <c r="L627" s="1"/>
  <c r="L422"/>
  <c r="K539"/>
  <c r="K538" s="1"/>
  <c r="K537" s="1"/>
  <c r="O861"/>
  <c r="N861"/>
  <c r="M422"/>
  <c r="M421" s="1"/>
  <c r="M420" s="1"/>
  <c r="N422"/>
  <c r="N421" s="1"/>
  <c r="N420" s="1"/>
  <c r="P422"/>
  <c r="P421" s="1"/>
  <c r="P420" s="1"/>
  <c r="M861"/>
  <c r="L539"/>
  <c r="L538" s="1"/>
  <c r="L537" s="1"/>
  <c r="K861"/>
  <c r="P539"/>
  <c r="P538" s="1"/>
  <c r="P537" s="1"/>
  <c r="N539"/>
  <c r="N538" s="1"/>
  <c r="N537" s="1"/>
  <c r="O458"/>
  <c r="O457" s="1"/>
  <c r="O456" s="1"/>
  <c r="L458"/>
  <c r="L457" s="1"/>
  <c r="L456" s="1"/>
  <c r="M539"/>
  <c r="M538" s="1"/>
  <c r="M537" s="1"/>
  <c r="P458"/>
  <c r="P457" s="1"/>
  <c r="P456" s="1"/>
  <c r="M458"/>
  <c r="M457" s="1"/>
  <c r="M456" s="1"/>
  <c r="N458"/>
  <c r="N457" s="1"/>
  <c r="N456" s="1"/>
  <c r="K339"/>
  <c r="K315" s="1"/>
  <c r="L421" l="1"/>
  <c r="L420" s="1"/>
  <c r="L419" s="1"/>
  <c r="K32"/>
  <c r="N860"/>
  <c r="N859" s="1"/>
  <c r="N858" s="1"/>
  <c r="O860"/>
  <c r="O859" s="1"/>
  <c r="O858" s="1"/>
  <c r="K860"/>
  <c r="K859" s="1"/>
  <c r="K858" s="1"/>
  <c r="M860"/>
  <c r="M859" s="1"/>
  <c r="M858" s="1"/>
  <c r="P419"/>
  <c r="P418" s="1"/>
  <c r="P911" s="1"/>
  <c r="K419"/>
  <c r="K418" s="1"/>
  <c r="M419"/>
  <c r="M418" s="1"/>
  <c r="O419"/>
  <c r="O418" s="1"/>
  <c r="N419"/>
  <c r="N418" s="1"/>
  <c r="L418" l="1"/>
  <c r="L911" s="1"/>
  <c r="M911"/>
  <c r="N911"/>
  <c r="K911"/>
  <c r="O911"/>
</calcChain>
</file>

<file path=xl/sharedStrings.xml><?xml version="1.0" encoding="utf-8"?>
<sst xmlns="http://schemas.openxmlformats.org/spreadsheetml/2006/main" count="5554" uniqueCount="383">
  <si>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</si>
  <si>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</si>
  <si>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</si>
  <si>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</si>
  <si>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</si>
  <si>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</si>
  <si>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</si>
  <si>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</si>
  <si>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</si>
  <si>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</si>
  <si>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</si>
  <si>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</si>
  <si>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</si>
  <si>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</si>
  <si>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</si>
  <si>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</si>
  <si>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</si>
  <si>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</si>
  <si>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</si>
  <si>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</si>
  <si>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</si>
  <si>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</si>
  <si>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</si>
  <si>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</si>
  <si>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</si>
  <si>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</si>
  <si>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</si>
  <si>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</si>
  <si>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</si>
  <si>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</si>
  <si>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</si>
  <si>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</si>
  <si>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</si>
  <si>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</si>
  <si>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</si>
  <si>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</si>
  <si>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</si>
  <si>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</si>
  <si>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</si>
  <si>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</si>
  <si>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</si>
  <si>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</si>
  <si>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</si>
  <si>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</si>
  <si>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</si>
  <si>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</si>
  <si>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</si>
  <si>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</si>
  <si>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</si>
  <si>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</si>
  <si>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</si>
  <si>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</si>
  <si>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</si>
  <si>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</si>
  <si>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</si>
  <si>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</si>
  <si>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</si>
  <si>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</si>
  <si>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</si>
  <si>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</si>
  <si>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</si>
  <si>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</si>
  <si>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</si>
  <si>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</si>
  <si>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</si>
  <si>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</si>
  <si>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</si>
  <si>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</si>
  <si>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</si>
  <si>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</si>
  <si>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</si>
  <si>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</si>
  <si>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</si>
  <si>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</si>
  <si>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</si>
  <si>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</si>
  <si>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</si>
  <si>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</si>
  <si>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</si>
  <si>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</si>
  <si>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</si>
  <si>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</si>
  <si>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</si>
  <si>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</si>
  <si>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</si>
  <si>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</si>
  <si>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</si>
  <si>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</si>
  <si>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</si>
  <si>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</si>
  <si>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</si>
  <si>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</si>
  <si>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</si>
  <si>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</si>
  <si>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</si>
  <si>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</si>
  <si>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</si>
  <si>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</si>
  <si>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</si>
  <si>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</si>
  <si>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</si>
  <si>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</si>
  <si>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</si>
  <si>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</si>
  <si>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</si>
  <si>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</si>
  <si>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</si>
  <si>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</si>
  <si>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</si>
  <si>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</si>
  <si>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</si>
  <si>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</si>
  <si>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</si>
  <si>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</si>
  <si>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</si>
  <si>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</si>
  <si>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</si>
  <si>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</si>
  <si>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</si>
  <si>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</si>
  <si>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</si>
  <si>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</si>
  <si>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</si>
  <si>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</si>
  <si>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</si>
  <si>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</si>
  <si>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</si>
  <si>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</si>
  <si>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</si>
  <si>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</si>
  <si>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</si>
  <si>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</si>
  <si>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</si>
  <si>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</si>
  <si>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</si>
  <si>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</si>
  <si>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</si>
  <si>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</si>
  <si>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</si>
  <si>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</si>
  <si>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</si>
  <si>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</si>
  <si>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</si>
  <si>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</si>
  <si>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</si>
  <si>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</si>
  <si>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</si>
  <si>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</si>
  <si>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</si>
  <si>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</si>
  <si>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</si>
  <si>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</si>
  <si>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</si>
  <si>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</si>
  <si>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</si>
  <si>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</si>
  <si>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</si>
  <si>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</si>
  <si>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</si>
  <si>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</si>
  <si>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</si>
  <si>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</si>
  <si>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</si>
  <si>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</si>
  <si>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</si>
  <si>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</si>
  <si>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</si>
  <si>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</si>
  <si>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</si>
  <si>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</si>
  <si>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</si>
  <si>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</si>
  <si>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</si>
  <si>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</si>
  <si>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</si>
  <si>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</si>
  <si>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</si>
  <si>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</si>
  <si>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</si>
  <si>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</si>
  <si>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</si>
  <si>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</si>
  <si>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</si>
  <si>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</si>
  <si>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</si>
  <si>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</si>
  <si>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</si>
  <si>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</si>
  <si>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</si>
  <si>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</si>
  <si>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</si>
  <si>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</si>
  <si>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</si>
  <si>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</si>
  <si>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</si>
  <si>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</si>
  <si>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</si>
  <si>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</si>
  <si>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</si>
  <si>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</si>
  <si>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</si>
  <si>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</si>
  <si>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</si>
  <si>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</si>
  <si>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</si>
  <si>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</si>
  <si>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</si>
  <si>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</si>
  <si>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</si>
  <si>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</si>
  <si>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</si>
  <si>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</si>
  <si>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</si>
  <si>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</si>
  <si>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</si>
  <si>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</si>
  <si>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</si>
  <si>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</si>
  <si>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</si>
  <si>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</si>
  <si>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</si>
  <si>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</si>
  <si>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</si>
  <si>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</si>
  <si>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</si>
  <si>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</si>
  <si>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</si>
  <si>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</si>
  <si>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</si>
  <si>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</si>
  <si>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</si>
  <si>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</si>
  <si>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</si>
  <si>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</si>
  <si>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</si>
  <si>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</si>
  <si>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</si>
  <si>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</si>
  <si>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</si>
  <si>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</si>
  <si>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</si>
  <si>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</si>
  <si>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</si>
  <si>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</si>
  <si>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</si>
  <si>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</si>
  <si>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</si>
  <si>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</si>
  <si>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</si>
  <si>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</si>
  <si>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</si>
  <si>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</si>
  <si>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</si>
  <si>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</si>
  <si>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</si>
  <si>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</si>
  <si>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</si>
  <si>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</si>
  <si>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</si>
  <si>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</si>
  <si>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</si>
  <si>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</si>
  <si>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</si>
  <si>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</si>
  <si>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</si>
  <si>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</si>
  <si>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</si>
  <si>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</si>
  <si>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</si>
  <si>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</si>
  <si>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</si>
  <si>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</si>
  <si>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</si>
  <si>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</si>
  <si>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</si>
  <si>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</si>
  <si>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</si>
  <si>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</si>
  <si>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</si>
  <si>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</si>
  <si>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</si>
  <si>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</si>
  <si>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</si>
  <si>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</si>
  <si>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</si>
  <si>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</si>
  <si>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</si>
  <si>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</si>
  <si>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</si>
  <si>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</si>
  <si>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</si>
  <si>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</si>
  <si>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</si>
  <si>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</si>
  <si>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</si>
  <si>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</si>
  <si>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</si>
  <si>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</si>
  <si>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</si>
  <si>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</si>
  <si>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</si>
  <si>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</si>
  <si>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</si>
  <si>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</si>
  <si>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</si>
  <si>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</si>
  <si>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</si>
  <si>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</si>
  <si>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</si>
  <si>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</si>
  <si>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</si>
  <si>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</si>
  <si>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</si>
  <si>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</si>
  <si>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</si>
  <si>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</si>
  <si>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</si>
  <si>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</si>
  <si>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</si>
  <si>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</si>
  <si>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</si>
  <si>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</si>
  <si>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</si>
  <si>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</si>
  <si>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</si>
  <si>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</si>
  <si>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</si>
  <si>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</si>
  <si>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</si>
  <si>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</si>
  <si>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</si>
  <si>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</si>
  <si>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</si>
  <si>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</si>
  <si>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</si>
  <si>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</si>
  <si>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</si>
  <si>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</si>
  <si>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</si>
  <si>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</si>
  <si>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</si>
  <si>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</si>
  <si>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</si>
  <si>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</si>
  <si>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</si>
  <si>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</si>
  <si>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</si>
  <si>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</si>
  <si>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</si>
  <si>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</si>
  <si>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</si>
  <si>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</si>
  <si>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</si>
  <si>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</si>
  <si>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</si>
  <si>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</si>
  <si>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</si>
  <si>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</si>
  <si>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</si>
  <si>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</si>
  <si>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</si>
  <si>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</si>
  <si>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</si>
  <si>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</si>
  <si>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</si>
  <si>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</si>
  <si>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</si>
  <si>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</si>
  <si>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</si>
  <si>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</si>
  <si>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</si>
  <si>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</si>
  <si>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</si>
  <si>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</si>
  <si>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</si>
  <si>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</si>
  <si>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</si>
  <si>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</si>
  <si>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 xml:space="preserve">          Приложение № 3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</si>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</sst>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4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12"/>
  <sheetViews>
    <sheetView showGridLines="0" tabSelected="1" topLeftCell="A904" zoomScale="75" zoomScaleNormal="75" workbookViewId="0">
      <selection activeCell="K121" sqref="K121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29" t="s">
        <v>378</v>
      </c>
      <c r="P1" s="130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379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29" t="s">
        <v>380</v>
      </c>
      <c r="N3" s="130"/>
      <c r="O3" s="130"/>
      <c r="P3" s="130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29" t="s">
        <v>312</v>
      </c>
      <c r="N4" s="130"/>
      <c r="O4" s="130"/>
      <c r="P4" s="130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29" t="s">
        <v>313</v>
      </c>
      <c r="N5" s="130"/>
      <c r="O5" s="130"/>
      <c r="P5" s="130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379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34" t="s">
        <v>316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35" t="s">
        <v>309</v>
      </c>
      <c r="B14" s="135" t="s">
        <v>308</v>
      </c>
      <c r="C14" s="135" t="s">
        <v>307</v>
      </c>
      <c r="D14" s="135"/>
      <c r="E14" s="135"/>
      <c r="F14" s="135"/>
      <c r="G14" s="135"/>
      <c r="H14" s="135"/>
      <c r="I14" s="135"/>
      <c r="J14" s="135"/>
      <c r="K14" s="135" t="s">
        <v>306</v>
      </c>
      <c r="L14" s="135"/>
      <c r="M14" s="135"/>
      <c r="N14" s="135"/>
      <c r="O14" s="135"/>
      <c r="P14" s="135"/>
    </row>
    <row r="15" spans="1:16" ht="18.75">
      <c r="A15" s="135"/>
      <c r="B15" s="135"/>
      <c r="C15" s="135" t="s">
        <v>305</v>
      </c>
      <c r="D15" s="135" t="s">
        <v>304</v>
      </c>
      <c r="E15" s="135" t="s">
        <v>303</v>
      </c>
      <c r="F15" s="135" t="s">
        <v>302</v>
      </c>
      <c r="G15" s="135"/>
      <c r="H15" s="135"/>
      <c r="I15" s="135"/>
      <c r="J15" s="135" t="s">
        <v>301</v>
      </c>
      <c r="K15" s="135" t="s">
        <v>300</v>
      </c>
      <c r="L15" s="136"/>
      <c r="M15" s="131" t="s">
        <v>299</v>
      </c>
      <c r="N15" s="132"/>
      <c r="O15" s="133" t="s">
        <v>298</v>
      </c>
      <c r="P15" s="133"/>
    </row>
    <row r="16" spans="1:16" ht="93.75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40">
        <v>6</v>
      </c>
      <c r="G17" s="140"/>
      <c r="H17" s="140"/>
      <c r="I17" s="140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9" customFormat="1" ht="131.25">
      <c r="A29" s="117"/>
      <c r="B29" s="60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9" customFormat="1" ht="168.75">
      <c r="A30" s="117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9" customFormat="1" ht="56.25">
      <c r="A31" s="117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K33+K80+K88+K105+K168+K205+K234+K242+K303</f>
        <v>95560857.859999999</v>
      </c>
      <c r="L32" s="37">
        <f t="shared" si="5"/>
        <v>13657842.02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59810385.159999996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51305374.890000001</v>
      </c>
      <c r="L33" s="27">
        <f>L34+L41+L55+L62</f>
        <v>379828.82</v>
      </c>
      <c r="M33" s="25">
        <v>41684090.289999999</v>
      </c>
      <c r="N33" s="25">
        <v>450881.83</v>
      </c>
      <c r="O33" s="25">
        <v>39787261.159999996</v>
      </c>
      <c r="P33" s="24"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6">L36</f>
        <v>0</v>
      </c>
      <c r="M35" s="27">
        <f t="shared" si="6"/>
        <v>1857371.75</v>
      </c>
      <c r="N35" s="27">
        <f t="shared" si="6"/>
        <v>0</v>
      </c>
      <c r="O35" s="27">
        <f t="shared" si="6"/>
        <v>1857371.75</v>
      </c>
      <c r="P35" s="27">
        <f t="shared" si="6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25421190.850000001</v>
      </c>
      <c r="L41" s="37">
        <f>L42</f>
        <v>1000</v>
      </c>
      <c r="M41" s="37">
        <f t="shared" ref="M41:P41" si="7">M42</f>
        <v>23573592.850000001</v>
      </c>
      <c r="N41" s="37">
        <f t="shared" si="7"/>
        <v>1000</v>
      </c>
      <c r="O41" s="37">
        <f t="shared" si="7"/>
        <v>22934592.050000001</v>
      </c>
      <c r="P41" s="37">
        <f t="shared" si="7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25421190.850000001</v>
      </c>
      <c r="L42" s="27">
        <f t="shared" ref="L42:P42" si="8">L43</f>
        <v>1000</v>
      </c>
      <c r="M42" s="27">
        <f t="shared" si="8"/>
        <v>23573592.850000001</v>
      </c>
      <c r="N42" s="27">
        <f t="shared" si="8"/>
        <v>1000</v>
      </c>
      <c r="O42" s="27">
        <f t="shared" si="8"/>
        <v>22934592.050000001</v>
      </c>
      <c r="P42" s="27">
        <f t="shared" si="8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25421190.850000001</v>
      </c>
      <c r="L43" s="27">
        <f t="shared" ref="L43:P44" si="9">L44</f>
        <v>1000</v>
      </c>
      <c r="M43" s="27">
        <f t="shared" si="9"/>
        <v>23573592.850000001</v>
      </c>
      <c r="N43" s="27">
        <f t="shared" si="9"/>
        <v>1000</v>
      </c>
      <c r="O43" s="27">
        <f t="shared" si="9"/>
        <v>22934592.050000001</v>
      </c>
      <c r="P43" s="27">
        <f t="shared" si="9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25421190.850000001</v>
      </c>
      <c r="L44" s="27">
        <f>L45+L52</f>
        <v>1000</v>
      </c>
      <c r="M44" s="27">
        <f t="shared" si="9"/>
        <v>23573592.850000001</v>
      </c>
      <c r="N44" s="27">
        <f>N45+N52</f>
        <v>1000</v>
      </c>
      <c r="O44" s="27">
        <f t="shared" si="9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25421190.850000001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0">O46+O48+O50+O52</f>
        <v>22934592.050000001</v>
      </c>
      <c r="P45" s="27">
        <f t="shared" ref="P45" si="11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2">L47</f>
        <v>0</v>
      </c>
      <c r="M46" s="27">
        <f t="shared" si="12"/>
        <v>23547091.850000001</v>
      </c>
      <c r="N46" s="27">
        <f t="shared" si="12"/>
        <v>0</v>
      </c>
      <c r="O46" s="27">
        <f t="shared" si="12"/>
        <v>22908091.25</v>
      </c>
      <c r="P46" s="27">
        <f t="shared" si="12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1256004</v>
      </c>
      <c r="L48" s="37">
        <f t="shared" ref="L48:P48" si="13">L49</f>
        <v>0</v>
      </c>
      <c r="M48" s="37">
        <f t="shared" si="13"/>
        <v>20000</v>
      </c>
      <c r="N48" s="37">
        <f t="shared" si="13"/>
        <v>0</v>
      </c>
      <c r="O48" s="37">
        <f t="shared" si="13"/>
        <v>20000</v>
      </c>
      <c r="P48" s="37">
        <f t="shared" si="13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1256004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60" t="s">
        <v>317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4">L53</f>
        <v>1000</v>
      </c>
      <c r="M52" s="17">
        <f t="shared" si="14"/>
        <v>1000</v>
      </c>
      <c r="N52" s="17">
        <f t="shared" si="14"/>
        <v>1000</v>
      </c>
      <c r="O52" s="17">
        <f t="shared" si="14"/>
        <v>1000</v>
      </c>
      <c r="P52" s="17">
        <f t="shared" si="14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4"/>
        <v>1000</v>
      </c>
      <c r="M53" s="17">
        <f t="shared" si="14"/>
        <v>1000</v>
      </c>
      <c r="N53" s="17">
        <f t="shared" si="14"/>
        <v>1000</v>
      </c>
      <c r="O53" s="17">
        <f t="shared" si="14"/>
        <v>1000</v>
      </c>
      <c r="P53" s="17">
        <f t="shared" si="14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23999167.079999998</v>
      </c>
      <c r="L62" s="37">
        <f>L63</f>
        <v>378183.61</v>
      </c>
      <c r="M62" s="37">
        <f t="shared" ref="M62:P62" si="15">M63</f>
        <v>16162619.859999999</v>
      </c>
      <c r="N62" s="37">
        <f t="shared" si="15"/>
        <v>359376</v>
      </c>
      <c r="O62" s="37">
        <f t="shared" si="15"/>
        <v>14995040</v>
      </c>
      <c r="P62" s="37">
        <f t="shared" si="15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23999167.079999998</v>
      </c>
      <c r="L63" s="27">
        <f t="shared" ref="L63:P63" si="16">L64</f>
        <v>378183.61</v>
      </c>
      <c r="M63" s="27">
        <f t="shared" si="16"/>
        <v>16162619.859999999</v>
      </c>
      <c r="N63" s="27">
        <f t="shared" si="16"/>
        <v>359376</v>
      </c>
      <c r="O63" s="27">
        <f t="shared" si="16"/>
        <v>14995040</v>
      </c>
      <c r="P63" s="27">
        <f t="shared" si="16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K69+K65</f>
        <v>23999167.079999998</v>
      </c>
      <c r="L64" s="27">
        <f t="shared" ref="L64:P64" si="17">L69</f>
        <v>378183.61</v>
      </c>
      <c r="M64" s="27">
        <f t="shared" si="17"/>
        <v>16162619.859999999</v>
      </c>
      <c r="N64" s="27">
        <f t="shared" si="17"/>
        <v>359376</v>
      </c>
      <c r="O64" s="27">
        <f t="shared" si="17"/>
        <v>14995040</v>
      </c>
      <c r="P64" s="27">
        <f t="shared" si="17"/>
        <v>362186</v>
      </c>
    </row>
    <row r="65" spans="1:16" s="89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7" t="s">
        <v>27</v>
      </c>
      <c r="I65" s="29" t="s">
        <v>1</v>
      </c>
      <c r="J65" s="28"/>
      <c r="K65" s="27">
        <f>K66</f>
        <v>5000</v>
      </c>
      <c r="L65" s="27">
        <f t="shared" ref="L65:P65" si="18">L66</f>
        <v>0</v>
      </c>
      <c r="M65" s="27">
        <f t="shared" si="18"/>
        <v>0</v>
      </c>
      <c r="N65" s="27">
        <f t="shared" si="18"/>
        <v>0</v>
      </c>
      <c r="O65" s="27">
        <f t="shared" si="18"/>
        <v>0</v>
      </c>
      <c r="P65" s="27">
        <f t="shared" si="18"/>
        <v>0</v>
      </c>
    </row>
    <row r="66" spans="1:16" s="89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7" t="s">
        <v>27</v>
      </c>
      <c r="I66" s="29">
        <v>19970</v>
      </c>
      <c r="J66" s="28"/>
      <c r="K66" s="27">
        <f>K67</f>
        <v>5000</v>
      </c>
      <c r="L66" s="27">
        <f t="shared" ref="L66:P66" si="19">L67</f>
        <v>0</v>
      </c>
      <c r="M66" s="27">
        <f t="shared" si="19"/>
        <v>0</v>
      </c>
      <c r="N66" s="27">
        <f t="shared" si="19"/>
        <v>0</v>
      </c>
      <c r="O66" s="27">
        <f t="shared" si="19"/>
        <v>0</v>
      </c>
      <c r="P66" s="27">
        <f t="shared" si="19"/>
        <v>0</v>
      </c>
    </row>
    <row r="67" spans="1:16" s="89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7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0">L68</f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</row>
    <row r="68" spans="1:16" s="89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7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ht="75">
      <c r="A69" s="33" t="s">
        <v>9</v>
      </c>
      <c r="B69" s="32" t="s">
        <v>238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58</v>
      </c>
      <c r="I69" s="29" t="s">
        <v>1</v>
      </c>
      <c r="J69" s="28" t="s">
        <v>9</v>
      </c>
      <c r="K69" s="27">
        <f>K70+K77</f>
        <v>23994167.079999998</v>
      </c>
      <c r="L69" s="27">
        <f t="shared" ref="L69:P69" si="21">L70+L77</f>
        <v>378183.61</v>
      </c>
      <c r="M69" s="27">
        <f t="shared" si="21"/>
        <v>16162619.859999999</v>
      </c>
      <c r="N69" s="27">
        <f t="shared" si="21"/>
        <v>359376</v>
      </c>
      <c r="O69" s="27">
        <f t="shared" si="21"/>
        <v>14995040</v>
      </c>
      <c r="P69" s="27">
        <f t="shared" si="21"/>
        <v>362186</v>
      </c>
    </row>
    <row r="70" spans="1:16" ht="112.5">
      <c r="A70" s="33" t="s">
        <v>9</v>
      </c>
      <c r="B70" s="32" t="s">
        <v>257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58</v>
      </c>
      <c r="I70" s="29" t="s">
        <v>4</v>
      </c>
      <c r="J70" s="28" t="s">
        <v>9</v>
      </c>
      <c r="K70" s="27">
        <f>K71+K73+K75</f>
        <v>23615983.469999999</v>
      </c>
      <c r="L70" s="26">
        <v>0</v>
      </c>
      <c r="M70" s="25">
        <v>15803243.859999999</v>
      </c>
      <c r="N70" s="25">
        <v>0</v>
      </c>
      <c r="O70" s="25">
        <v>14632854</v>
      </c>
      <c r="P70" s="24">
        <v>0</v>
      </c>
    </row>
    <row r="71" spans="1:16" ht="168.75">
      <c r="A71" s="33" t="s">
        <v>9</v>
      </c>
      <c r="B71" s="32" t="s">
        <v>37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4</v>
      </c>
      <c r="J71" s="28">
        <v>100</v>
      </c>
      <c r="K71" s="27">
        <v>12919265.85</v>
      </c>
      <c r="L71" s="26">
        <v>0</v>
      </c>
      <c r="M71" s="25">
        <v>12105814.720000001</v>
      </c>
      <c r="N71" s="25">
        <v>0</v>
      </c>
      <c r="O71" s="25">
        <v>12105814.720000001</v>
      </c>
      <c r="P71" s="24">
        <v>0</v>
      </c>
    </row>
    <row r="72" spans="1:16" ht="37.5">
      <c r="A72" s="23" t="s">
        <v>9</v>
      </c>
      <c r="B72" s="22" t="s">
        <v>130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129</v>
      </c>
      <c r="K72" s="17">
        <v>12919265.85</v>
      </c>
      <c r="L72" s="16">
        <v>0</v>
      </c>
      <c r="M72" s="15">
        <v>12105814.720000001</v>
      </c>
      <c r="N72" s="15">
        <v>0</v>
      </c>
      <c r="O72" s="15">
        <v>12105814.720000001</v>
      </c>
      <c r="P72" s="14">
        <v>0</v>
      </c>
    </row>
    <row r="73" spans="1:16" ht="75">
      <c r="A73" s="42" t="s">
        <v>9</v>
      </c>
      <c r="B73" s="41" t="s">
        <v>10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4</v>
      </c>
      <c r="J73" s="12">
        <v>200</v>
      </c>
      <c r="K73" s="37">
        <f>K74</f>
        <v>10501717.619999999</v>
      </c>
      <c r="L73" s="37">
        <f t="shared" ref="L73:P73" si="22">L74</f>
        <v>0</v>
      </c>
      <c r="M73" s="37">
        <f t="shared" si="22"/>
        <v>3697429.14</v>
      </c>
      <c r="N73" s="37">
        <f t="shared" si="22"/>
        <v>0</v>
      </c>
      <c r="O73" s="37">
        <f t="shared" si="22"/>
        <v>2527039.2799999998</v>
      </c>
      <c r="P73" s="37">
        <f t="shared" si="22"/>
        <v>0</v>
      </c>
    </row>
    <row r="74" spans="1:16" ht="75">
      <c r="A74" s="23" t="s">
        <v>9</v>
      </c>
      <c r="B74" s="22" t="s">
        <v>8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3</v>
      </c>
      <c r="K74" s="17">
        <v>10501717.619999999</v>
      </c>
      <c r="L74" s="16">
        <v>0</v>
      </c>
      <c r="M74" s="15">
        <v>3697429.14</v>
      </c>
      <c r="N74" s="15">
        <v>0</v>
      </c>
      <c r="O74" s="15">
        <v>2527039.2799999998</v>
      </c>
      <c r="P74" s="14">
        <v>0</v>
      </c>
    </row>
    <row r="75" spans="1:16" ht="18.75">
      <c r="A75" s="42" t="s">
        <v>9</v>
      </c>
      <c r="B75" s="41" t="s">
        <v>21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800</v>
      </c>
      <c r="K75" s="37">
        <v>195000</v>
      </c>
      <c r="L75" s="36">
        <v>0</v>
      </c>
      <c r="M75" s="35">
        <v>0</v>
      </c>
      <c r="N75" s="35">
        <v>0</v>
      </c>
      <c r="O75" s="35">
        <v>0</v>
      </c>
      <c r="P75" s="34">
        <v>0</v>
      </c>
    </row>
    <row r="76" spans="1:16" ht="37.5">
      <c r="A76" s="23" t="s">
        <v>9</v>
      </c>
      <c r="B76" s="22" t="s">
        <v>33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32</v>
      </c>
      <c r="K76" s="17">
        <v>195000</v>
      </c>
      <c r="L76" s="16">
        <v>0</v>
      </c>
      <c r="M76" s="15">
        <v>0</v>
      </c>
      <c r="N76" s="15">
        <v>0</v>
      </c>
      <c r="O76" s="15">
        <v>0</v>
      </c>
      <c r="P76" s="14">
        <v>0</v>
      </c>
    </row>
    <row r="77" spans="1:16" ht="93.75">
      <c r="A77" s="42" t="s">
        <v>9</v>
      </c>
      <c r="B77" s="41" t="s">
        <v>286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285</v>
      </c>
      <c r="J77" s="12" t="s">
        <v>9</v>
      </c>
      <c r="K77" s="37">
        <f>K78</f>
        <v>378183.61</v>
      </c>
      <c r="L77" s="37">
        <f>L78</f>
        <v>378183.61</v>
      </c>
      <c r="M77" s="35">
        <v>359376</v>
      </c>
      <c r="N77" s="35">
        <v>359376</v>
      </c>
      <c r="O77" s="35">
        <v>362186</v>
      </c>
      <c r="P77" s="34">
        <v>362186</v>
      </c>
    </row>
    <row r="78" spans="1:16" ht="168.75">
      <c r="A78" s="33" t="s">
        <v>9</v>
      </c>
      <c r="B78" s="32" t="s">
        <v>37</v>
      </c>
      <c r="C78" s="31">
        <v>502</v>
      </c>
      <c r="D78" s="30">
        <v>1</v>
      </c>
      <c r="E78" s="30">
        <v>13</v>
      </c>
      <c r="F78" s="30" t="s">
        <v>7</v>
      </c>
      <c r="G78" s="29" t="s">
        <v>6</v>
      </c>
      <c r="H78" s="29" t="s">
        <v>58</v>
      </c>
      <c r="I78" s="29" t="s">
        <v>285</v>
      </c>
      <c r="J78" s="28">
        <v>100</v>
      </c>
      <c r="K78" s="27">
        <f>K79</f>
        <v>378183.61</v>
      </c>
      <c r="L78" s="27">
        <f>L79</f>
        <v>378183.61</v>
      </c>
      <c r="M78" s="25">
        <v>359376</v>
      </c>
      <c r="N78" s="25">
        <v>359376</v>
      </c>
      <c r="O78" s="25">
        <v>362186</v>
      </c>
      <c r="P78" s="24">
        <v>362186</v>
      </c>
    </row>
    <row r="79" spans="1:16" ht="56.25">
      <c r="A79" s="23" t="s">
        <v>9</v>
      </c>
      <c r="B79" s="22" t="s">
        <v>36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58</v>
      </c>
      <c r="I79" s="19" t="s">
        <v>285</v>
      </c>
      <c r="J79" s="18" t="s">
        <v>35</v>
      </c>
      <c r="K79" s="17">
        <v>378183.61</v>
      </c>
      <c r="L79" s="16">
        <v>378183.61</v>
      </c>
      <c r="M79" s="15">
        <v>359376</v>
      </c>
      <c r="N79" s="15">
        <v>359376</v>
      </c>
      <c r="O79" s="15">
        <v>362186</v>
      </c>
      <c r="P79" s="14">
        <v>362186</v>
      </c>
    </row>
    <row r="80" spans="1:16" ht="18.75">
      <c r="A80" s="42" t="s">
        <v>9</v>
      </c>
      <c r="B80" s="41" t="s">
        <v>284</v>
      </c>
      <c r="C80" s="40">
        <v>502</v>
      </c>
      <c r="D80" s="39">
        <v>2</v>
      </c>
      <c r="E80" s="39">
        <v>0</v>
      </c>
      <c r="F80" s="39" t="s">
        <v>9</v>
      </c>
      <c r="G80" s="38" t="s">
        <v>9</v>
      </c>
      <c r="H80" s="38" t="s">
        <v>9</v>
      </c>
      <c r="I80" s="38" t="s">
        <v>9</v>
      </c>
      <c r="J80" s="12" t="s">
        <v>9</v>
      </c>
      <c r="K80" s="37">
        <v>186698.5</v>
      </c>
      <c r="L80" s="36">
        <v>0</v>
      </c>
      <c r="M80" s="35">
        <v>8</v>
      </c>
      <c r="N80" s="35">
        <v>0</v>
      </c>
      <c r="O80" s="35">
        <v>8</v>
      </c>
      <c r="P80" s="34">
        <v>0</v>
      </c>
    </row>
    <row r="81" spans="1:16" ht="37.5">
      <c r="A81" s="33" t="s">
        <v>9</v>
      </c>
      <c r="B81" s="32" t="s">
        <v>283</v>
      </c>
      <c r="C81" s="31">
        <v>502</v>
      </c>
      <c r="D81" s="30">
        <v>2</v>
      </c>
      <c r="E81" s="30">
        <v>4</v>
      </c>
      <c r="F81" s="30" t="s">
        <v>9</v>
      </c>
      <c r="G81" s="29" t="s">
        <v>9</v>
      </c>
      <c r="H81" s="29" t="s">
        <v>9</v>
      </c>
      <c r="I81" s="29" t="s">
        <v>9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131.25">
      <c r="A82" s="33" t="s">
        <v>9</v>
      </c>
      <c r="B82" s="32" t="s">
        <v>110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14</v>
      </c>
      <c r="H82" s="29" t="s">
        <v>2</v>
      </c>
      <c r="I82" s="29" t="s">
        <v>1</v>
      </c>
      <c r="J82" s="28" t="s">
        <v>9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112.5">
      <c r="A83" s="33" t="s">
        <v>9</v>
      </c>
      <c r="B83" s="32" t="s">
        <v>278</v>
      </c>
      <c r="C83" s="31">
        <v>502</v>
      </c>
      <c r="D83" s="30">
        <v>2</v>
      </c>
      <c r="E83" s="30">
        <v>4</v>
      </c>
      <c r="F83" s="30" t="s">
        <v>106</v>
      </c>
      <c r="G83" s="29" t="s">
        <v>42</v>
      </c>
      <c r="H83" s="29" t="s">
        <v>2</v>
      </c>
      <c r="I83" s="29" t="s">
        <v>1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56.25">
      <c r="A84" s="33" t="s">
        <v>9</v>
      </c>
      <c r="B84" s="32" t="s">
        <v>281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42</v>
      </c>
      <c r="H84" s="29" t="s">
        <v>27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93.75">
      <c r="A85" s="33" t="s">
        <v>9</v>
      </c>
      <c r="B85" s="32" t="s">
        <v>280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27</v>
      </c>
      <c r="I85" s="29" t="s">
        <v>4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33" t="s">
        <v>9</v>
      </c>
      <c r="B86" s="32" t="s">
        <v>10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4</v>
      </c>
      <c r="J86" s="28">
        <v>200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75">
      <c r="A87" s="23" t="s">
        <v>9</v>
      </c>
      <c r="B87" s="22" t="s">
        <v>8</v>
      </c>
      <c r="C87" s="21">
        <v>502</v>
      </c>
      <c r="D87" s="20">
        <v>2</v>
      </c>
      <c r="E87" s="20">
        <v>4</v>
      </c>
      <c r="F87" s="20" t="s">
        <v>106</v>
      </c>
      <c r="G87" s="19" t="s">
        <v>42</v>
      </c>
      <c r="H87" s="19" t="s">
        <v>27</v>
      </c>
      <c r="I87" s="19" t="s">
        <v>4</v>
      </c>
      <c r="J87" s="18" t="s">
        <v>3</v>
      </c>
      <c r="K87" s="17">
        <v>186698.5</v>
      </c>
      <c r="L87" s="16">
        <v>0</v>
      </c>
      <c r="M87" s="15">
        <v>8</v>
      </c>
      <c r="N87" s="15">
        <v>0</v>
      </c>
      <c r="O87" s="15">
        <v>8</v>
      </c>
      <c r="P87" s="14">
        <v>0</v>
      </c>
    </row>
    <row r="88" spans="1:16" ht="56.25">
      <c r="A88" s="42" t="s">
        <v>9</v>
      </c>
      <c r="B88" s="41" t="s">
        <v>282</v>
      </c>
      <c r="C88" s="40">
        <v>502</v>
      </c>
      <c r="D88" s="39">
        <v>3</v>
      </c>
      <c r="E88" s="39">
        <v>0</v>
      </c>
      <c r="F88" s="39" t="s">
        <v>9</v>
      </c>
      <c r="G88" s="38" t="s">
        <v>9</v>
      </c>
      <c r="H88" s="38" t="s">
        <v>9</v>
      </c>
      <c r="I88" s="38" t="s">
        <v>9</v>
      </c>
      <c r="J88" s="12" t="s">
        <v>9</v>
      </c>
      <c r="K88" s="37">
        <f>K89+K96</f>
        <v>750000</v>
      </c>
      <c r="L88" s="37">
        <f t="shared" ref="L88:P88" si="23">L89+L96</f>
        <v>0</v>
      </c>
      <c r="M88" s="37">
        <f t="shared" si="23"/>
        <v>0</v>
      </c>
      <c r="N88" s="37">
        <f t="shared" si="23"/>
        <v>0</v>
      </c>
      <c r="O88" s="37">
        <f t="shared" si="23"/>
        <v>0</v>
      </c>
      <c r="P88" s="37">
        <f t="shared" si="23"/>
        <v>0</v>
      </c>
    </row>
    <row r="89" spans="1:16" ht="112.5">
      <c r="A89" s="33" t="s">
        <v>9</v>
      </c>
      <c r="B89" s="32" t="s">
        <v>318</v>
      </c>
      <c r="C89" s="31">
        <v>502</v>
      </c>
      <c r="D89" s="30">
        <v>3</v>
      </c>
      <c r="E89" s="30">
        <v>10</v>
      </c>
      <c r="F89" s="30" t="s">
        <v>9</v>
      </c>
      <c r="G89" s="29" t="s">
        <v>9</v>
      </c>
      <c r="H89" s="29" t="s">
        <v>9</v>
      </c>
      <c r="I89" s="29" t="s">
        <v>9</v>
      </c>
      <c r="J89" s="28" t="s">
        <v>9</v>
      </c>
      <c r="K89" s="27">
        <f>K90</f>
        <v>700000</v>
      </c>
      <c r="L89" s="26">
        <v>0</v>
      </c>
      <c r="M89" s="25">
        <v>0</v>
      </c>
      <c r="N89" s="25">
        <v>0</v>
      </c>
      <c r="O89" s="25">
        <v>0</v>
      </c>
      <c r="P89" s="24">
        <v>0</v>
      </c>
    </row>
    <row r="90" spans="1:16" ht="131.25">
      <c r="A90" s="33" t="s">
        <v>9</v>
      </c>
      <c r="B90" s="32" t="s">
        <v>110</v>
      </c>
      <c r="C90" s="31">
        <v>502</v>
      </c>
      <c r="D90" s="30">
        <v>3</v>
      </c>
      <c r="E90" s="30">
        <v>10</v>
      </c>
      <c r="F90" s="30" t="s">
        <v>106</v>
      </c>
      <c r="G90" s="29" t="s">
        <v>14</v>
      </c>
      <c r="H90" s="29" t="s">
        <v>2</v>
      </c>
      <c r="I90" s="29" t="s">
        <v>1</v>
      </c>
      <c r="J90" s="28" t="s">
        <v>9</v>
      </c>
      <c r="K90" s="27">
        <f>K91</f>
        <v>700000</v>
      </c>
      <c r="L90" s="27">
        <f t="shared" ref="L90:P92" si="24">L91</f>
        <v>0</v>
      </c>
      <c r="M90" s="27">
        <f t="shared" si="24"/>
        <v>0</v>
      </c>
      <c r="N90" s="27">
        <f t="shared" si="24"/>
        <v>0</v>
      </c>
      <c r="O90" s="27">
        <f t="shared" si="24"/>
        <v>0</v>
      </c>
      <c r="P90" s="27">
        <f t="shared" si="24"/>
        <v>0</v>
      </c>
    </row>
    <row r="91" spans="1:16" ht="112.5">
      <c r="A91" s="33" t="s">
        <v>9</v>
      </c>
      <c r="B91" s="32" t="s">
        <v>278</v>
      </c>
      <c r="C91" s="31">
        <v>502</v>
      </c>
      <c r="D91" s="30">
        <v>3</v>
      </c>
      <c r="E91" s="30">
        <v>10</v>
      </c>
      <c r="F91" s="30" t="s">
        <v>106</v>
      </c>
      <c r="G91" s="29" t="s">
        <v>42</v>
      </c>
      <c r="H91" s="29" t="s">
        <v>2</v>
      </c>
      <c r="I91" s="29" t="s">
        <v>1</v>
      </c>
      <c r="J91" s="28" t="s">
        <v>9</v>
      </c>
      <c r="K91" s="27">
        <f>K92</f>
        <v>700000</v>
      </c>
      <c r="L91" s="27">
        <f t="shared" si="24"/>
        <v>0</v>
      </c>
      <c r="M91" s="27">
        <f t="shared" si="24"/>
        <v>0</v>
      </c>
      <c r="N91" s="27">
        <f t="shared" si="24"/>
        <v>0</v>
      </c>
      <c r="O91" s="27">
        <f t="shared" si="24"/>
        <v>0</v>
      </c>
      <c r="P91" s="27">
        <f t="shared" si="24"/>
        <v>0</v>
      </c>
    </row>
    <row r="92" spans="1:16" ht="56.25">
      <c r="A92" s="33" t="s">
        <v>9</v>
      </c>
      <c r="B92" s="32" t="s">
        <v>281</v>
      </c>
      <c r="C92" s="31">
        <v>502</v>
      </c>
      <c r="D92" s="30">
        <v>3</v>
      </c>
      <c r="E92" s="30">
        <v>10</v>
      </c>
      <c r="F92" s="30" t="s">
        <v>106</v>
      </c>
      <c r="G92" s="29" t="s">
        <v>42</v>
      </c>
      <c r="H92" s="29" t="s">
        <v>27</v>
      </c>
      <c r="I92" s="29" t="s">
        <v>1</v>
      </c>
      <c r="J92" s="28" t="s">
        <v>9</v>
      </c>
      <c r="K92" s="27">
        <f>K93</f>
        <v>700000</v>
      </c>
      <c r="L92" s="27">
        <f t="shared" si="24"/>
        <v>0</v>
      </c>
      <c r="M92" s="27">
        <f t="shared" si="24"/>
        <v>0</v>
      </c>
      <c r="N92" s="27">
        <f t="shared" si="24"/>
        <v>0</v>
      </c>
      <c r="O92" s="27">
        <f t="shared" si="24"/>
        <v>0</v>
      </c>
      <c r="P92" s="27">
        <f t="shared" si="24"/>
        <v>0</v>
      </c>
    </row>
    <row r="93" spans="1:16" ht="93.75">
      <c r="A93" s="33" t="s">
        <v>9</v>
      </c>
      <c r="B93" s="32" t="s">
        <v>280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42</v>
      </c>
      <c r="H93" s="29" t="s">
        <v>27</v>
      </c>
      <c r="I93" s="29" t="s">
        <v>4</v>
      </c>
      <c r="J93" s="28" t="s">
        <v>9</v>
      </c>
      <c r="K93" s="27">
        <f>K95</f>
        <v>700000</v>
      </c>
      <c r="L93" s="27">
        <f t="shared" ref="L93:P93" si="25">L95</f>
        <v>0</v>
      </c>
      <c r="M93" s="27">
        <f t="shared" si="25"/>
        <v>0</v>
      </c>
      <c r="N93" s="27">
        <f t="shared" si="25"/>
        <v>0</v>
      </c>
      <c r="O93" s="27">
        <f t="shared" si="25"/>
        <v>0</v>
      </c>
      <c r="P93" s="27">
        <f t="shared" si="25"/>
        <v>0</v>
      </c>
    </row>
    <row r="94" spans="1:16" ht="75">
      <c r="A94" s="33" t="s">
        <v>9</v>
      </c>
      <c r="B94" s="32" t="s">
        <v>10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27</v>
      </c>
      <c r="I94" s="29" t="s">
        <v>4</v>
      </c>
      <c r="J94" s="28">
        <v>200</v>
      </c>
      <c r="K94" s="27">
        <f>K95</f>
        <v>700000</v>
      </c>
      <c r="L94" s="27">
        <f t="shared" ref="L94:P94" si="26">L95</f>
        <v>0</v>
      </c>
      <c r="M94" s="27">
        <f t="shared" si="26"/>
        <v>0</v>
      </c>
      <c r="N94" s="27">
        <f t="shared" si="26"/>
        <v>0</v>
      </c>
      <c r="O94" s="27">
        <f t="shared" si="26"/>
        <v>0</v>
      </c>
      <c r="P94" s="27">
        <f t="shared" si="26"/>
        <v>0</v>
      </c>
    </row>
    <row r="95" spans="1:16" ht="75">
      <c r="A95" s="23" t="s">
        <v>9</v>
      </c>
      <c r="B95" s="22" t="s">
        <v>8</v>
      </c>
      <c r="C95" s="21">
        <v>502</v>
      </c>
      <c r="D95" s="20">
        <v>3</v>
      </c>
      <c r="E95" s="20">
        <v>10</v>
      </c>
      <c r="F95" s="20" t="s">
        <v>106</v>
      </c>
      <c r="G95" s="19" t="s">
        <v>42</v>
      </c>
      <c r="H95" s="19" t="s">
        <v>27</v>
      </c>
      <c r="I95" s="19" t="s">
        <v>4</v>
      </c>
      <c r="J95" s="18" t="s">
        <v>3</v>
      </c>
      <c r="K95" s="17">
        <v>700000</v>
      </c>
      <c r="L95" s="16">
        <v>0</v>
      </c>
      <c r="M95" s="15">
        <v>0</v>
      </c>
      <c r="N95" s="15">
        <v>0</v>
      </c>
      <c r="O95" s="15">
        <v>0</v>
      </c>
      <c r="P95" s="14">
        <v>0</v>
      </c>
    </row>
    <row r="96" spans="1:16" ht="75">
      <c r="A96" s="42" t="s">
        <v>9</v>
      </c>
      <c r="B96" s="41" t="s">
        <v>279</v>
      </c>
      <c r="C96" s="40">
        <v>502</v>
      </c>
      <c r="D96" s="39">
        <v>3</v>
      </c>
      <c r="E96" s="39">
        <v>14</v>
      </c>
      <c r="F96" s="39" t="s">
        <v>9</v>
      </c>
      <c r="G96" s="38" t="s">
        <v>9</v>
      </c>
      <c r="H96" s="38" t="s">
        <v>9</v>
      </c>
      <c r="I96" s="38" t="s">
        <v>9</v>
      </c>
      <c r="J96" s="12" t="s">
        <v>9</v>
      </c>
      <c r="K96" s="37">
        <f>K97</f>
        <v>50000</v>
      </c>
      <c r="L96" s="36">
        <v>0</v>
      </c>
      <c r="M96" s="35">
        <v>0</v>
      </c>
      <c r="N96" s="35">
        <v>0</v>
      </c>
      <c r="O96" s="35">
        <v>0</v>
      </c>
      <c r="P96" s="34">
        <v>0</v>
      </c>
    </row>
    <row r="97" spans="1:18" ht="131.25">
      <c r="A97" s="33" t="s">
        <v>9</v>
      </c>
      <c r="B97" s="32" t="s">
        <v>110</v>
      </c>
      <c r="C97" s="31">
        <v>502</v>
      </c>
      <c r="D97" s="30">
        <v>3</v>
      </c>
      <c r="E97" s="30">
        <v>14</v>
      </c>
      <c r="F97" s="30" t="s">
        <v>106</v>
      </c>
      <c r="G97" s="29" t="s">
        <v>14</v>
      </c>
      <c r="H97" s="29" t="s">
        <v>2</v>
      </c>
      <c r="I97" s="29" t="s">
        <v>1</v>
      </c>
      <c r="J97" s="28" t="s">
        <v>9</v>
      </c>
      <c r="K97" s="27">
        <f>K98</f>
        <v>50000</v>
      </c>
      <c r="L97" s="26">
        <v>0</v>
      </c>
      <c r="M97" s="25">
        <v>0</v>
      </c>
      <c r="N97" s="25">
        <v>0</v>
      </c>
      <c r="O97" s="25">
        <v>0</v>
      </c>
      <c r="P97" s="24">
        <v>0</v>
      </c>
    </row>
    <row r="98" spans="1:18" ht="112.5">
      <c r="A98" s="33" t="s">
        <v>9</v>
      </c>
      <c r="B98" s="32" t="s">
        <v>278</v>
      </c>
      <c r="C98" s="31">
        <v>502</v>
      </c>
      <c r="D98" s="30">
        <v>3</v>
      </c>
      <c r="E98" s="30">
        <v>14</v>
      </c>
      <c r="F98" s="30" t="s">
        <v>106</v>
      </c>
      <c r="G98" s="29" t="s">
        <v>42</v>
      </c>
      <c r="H98" s="29" t="s">
        <v>2</v>
      </c>
      <c r="I98" s="29" t="s">
        <v>1</v>
      </c>
      <c r="J98" s="28" t="s">
        <v>9</v>
      </c>
      <c r="K98" s="27">
        <f>K99</f>
        <v>50000</v>
      </c>
      <c r="L98" s="26">
        <v>0</v>
      </c>
      <c r="M98" s="25">
        <v>0</v>
      </c>
      <c r="N98" s="25">
        <v>0</v>
      </c>
      <c r="O98" s="25">
        <v>0</v>
      </c>
      <c r="P98" s="24">
        <v>0</v>
      </c>
    </row>
    <row r="99" spans="1:18" ht="18.75">
      <c r="A99" s="33" t="s">
        <v>9</v>
      </c>
      <c r="B99" s="32" t="s">
        <v>277</v>
      </c>
      <c r="C99" s="31">
        <v>502</v>
      </c>
      <c r="D99" s="30">
        <v>3</v>
      </c>
      <c r="E99" s="30">
        <v>14</v>
      </c>
      <c r="F99" s="30" t="s">
        <v>106</v>
      </c>
      <c r="G99" s="29" t="s">
        <v>42</v>
      </c>
      <c r="H99" s="29" t="s">
        <v>5</v>
      </c>
      <c r="I99" s="29" t="s">
        <v>1</v>
      </c>
      <c r="J99" s="28" t="s">
        <v>9</v>
      </c>
      <c r="K99" s="27">
        <f>K100</f>
        <v>50000</v>
      </c>
      <c r="L99" s="26">
        <v>0</v>
      </c>
      <c r="M99" s="25">
        <v>0</v>
      </c>
      <c r="N99" s="25">
        <v>0</v>
      </c>
      <c r="O99" s="25">
        <v>0</v>
      </c>
      <c r="P99" s="24">
        <v>0</v>
      </c>
    </row>
    <row r="100" spans="1:18" ht="56.25">
      <c r="A100" s="33" t="s">
        <v>9</v>
      </c>
      <c r="B100" s="32" t="s">
        <v>276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42</v>
      </c>
      <c r="H100" s="29" t="s">
        <v>5</v>
      </c>
      <c r="I100" s="29" t="s">
        <v>4</v>
      </c>
      <c r="J100" s="28" t="s">
        <v>9</v>
      </c>
      <c r="K100" s="27">
        <f>K101+K103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75">
      <c r="A101" s="33" t="s">
        <v>9</v>
      </c>
      <c r="B101" s="32" t="s">
        <v>10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5</v>
      </c>
      <c r="I101" s="29" t="s">
        <v>4</v>
      </c>
      <c r="J101" s="28">
        <v>200</v>
      </c>
      <c r="K101" s="27">
        <f>K102</f>
        <v>30000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75">
      <c r="A102" s="23" t="s">
        <v>9</v>
      </c>
      <c r="B102" s="22" t="s">
        <v>8</v>
      </c>
      <c r="C102" s="21">
        <v>502</v>
      </c>
      <c r="D102" s="20">
        <v>3</v>
      </c>
      <c r="E102" s="20">
        <v>14</v>
      </c>
      <c r="F102" s="20" t="s">
        <v>106</v>
      </c>
      <c r="G102" s="19" t="s">
        <v>42</v>
      </c>
      <c r="H102" s="19" t="s">
        <v>5</v>
      </c>
      <c r="I102" s="19" t="s">
        <v>4</v>
      </c>
      <c r="J102" s="18" t="s">
        <v>3</v>
      </c>
      <c r="K102" s="17">
        <v>30000</v>
      </c>
      <c r="L102" s="16">
        <v>0</v>
      </c>
      <c r="M102" s="15">
        <v>0</v>
      </c>
      <c r="N102" s="15">
        <v>0</v>
      </c>
      <c r="O102" s="15">
        <v>0</v>
      </c>
      <c r="P102" s="14">
        <v>0</v>
      </c>
    </row>
    <row r="103" spans="1:18" s="89" customFormat="1" ht="37.5">
      <c r="A103" s="93"/>
      <c r="B103" s="60" t="s">
        <v>54</v>
      </c>
      <c r="C103" s="21">
        <v>502</v>
      </c>
      <c r="D103" s="20">
        <v>3</v>
      </c>
      <c r="E103" s="20">
        <v>14</v>
      </c>
      <c r="F103" s="20" t="s">
        <v>106</v>
      </c>
      <c r="G103" s="19" t="s">
        <v>42</v>
      </c>
      <c r="H103" s="19" t="s">
        <v>5</v>
      </c>
      <c r="I103" s="19" t="s">
        <v>4</v>
      </c>
      <c r="J103" s="18">
        <v>300</v>
      </c>
      <c r="K103" s="17">
        <f>K104</f>
        <v>20000</v>
      </c>
      <c r="L103" s="17">
        <f t="shared" ref="L103:P103" si="27">L104</f>
        <v>0</v>
      </c>
      <c r="M103" s="17">
        <f t="shared" si="27"/>
        <v>0</v>
      </c>
      <c r="N103" s="17">
        <f t="shared" si="27"/>
        <v>0</v>
      </c>
      <c r="O103" s="17">
        <f t="shared" si="27"/>
        <v>0</v>
      </c>
      <c r="P103" s="17">
        <f t="shared" si="27"/>
        <v>0</v>
      </c>
    </row>
    <row r="104" spans="1:18" s="89" customFormat="1" ht="18.75">
      <c r="A104" s="93"/>
      <c r="B104" s="60" t="s">
        <v>53</v>
      </c>
      <c r="C104" s="21">
        <v>502</v>
      </c>
      <c r="D104" s="20">
        <v>3</v>
      </c>
      <c r="E104" s="20">
        <v>14</v>
      </c>
      <c r="F104" s="20" t="s">
        <v>106</v>
      </c>
      <c r="G104" s="19" t="s">
        <v>42</v>
      </c>
      <c r="H104" s="19" t="s">
        <v>5</v>
      </c>
      <c r="I104" s="19" t="s">
        <v>4</v>
      </c>
      <c r="J104" s="18">
        <v>350</v>
      </c>
      <c r="K104" s="17">
        <v>20000</v>
      </c>
      <c r="L104" s="17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8" ht="18.75">
      <c r="A105" s="42" t="s">
        <v>9</v>
      </c>
      <c r="B105" s="41" t="s">
        <v>26</v>
      </c>
      <c r="C105" s="40">
        <v>502</v>
      </c>
      <c r="D105" s="39">
        <v>4</v>
      </c>
      <c r="E105" s="39">
        <v>0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 t="shared" ref="K105:P105" si="28">K106+K127+K142+K155</f>
        <v>16177955.59</v>
      </c>
      <c r="L105" s="37">
        <f t="shared" si="28"/>
        <v>9889506.1999999993</v>
      </c>
      <c r="M105" s="37">
        <f t="shared" si="28"/>
        <v>4264650</v>
      </c>
      <c r="N105" s="37">
        <f t="shared" si="28"/>
        <v>0</v>
      </c>
      <c r="O105" s="37">
        <f t="shared" si="28"/>
        <v>6397030</v>
      </c>
      <c r="P105" s="37">
        <f t="shared" si="28"/>
        <v>0</v>
      </c>
    </row>
    <row r="106" spans="1:18" ht="18.75">
      <c r="A106" s="33" t="s">
        <v>9</v>
      </c>
      <c r="B106" s="32" t="s">
        <v>275</v>
      </c>
      <c r="C106" s="31">
        <v>502</v>
      </c>
      <c r="D106" s="30">
        <v>4</v>
      </c>
      <c r="E106" s="30">
        <v>1</v>
      </c>
      <c r="F106" s="30" t="s">
        <v>9</v>
      </c>
      <c r="G106" s="29" t="s">
        <v>9</v>
      </c>
      <c r="H106" s="29" t="s">
        <v>9</v>
      </c>
      <c r="I106" s="29" t="s">
        <v>9</v>
      </c>
      <c r="J106" s="28" t="s">
        <v>9</v>
      </c>
      <c r="K106" s="27">
        <f>K107</f>
        <v>2378825.2000000002</v>
      </c>
      <c r="L106" s="27">
        <f>L107</f>
        <v>868825.2</v>
      </c>
      <c r="M106" s="25">
        <v>0</v>
      </c>
      <c r="N106" s="25">
        <v>0</v>
      </c>
      <c r="O106" s="25">
        <v>0</v>
      </c>
      <c r="P106" s="24">
        <v>0</v>
      </c>
    </row>
    <row r="107" spans="1:18" ht="131.25">
      <c r="A107" s="33" t="s">
        <v>9</v>
      </c>
      <c r="B107" s="32" t="s">
        <v>110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14</v>
      </c>
      <c r="H107" s="29" t="s">
        <v>2</v>
      </c>
      <c r="I107" s="29" t="s">
        <v>1</v>
      </c>
      <c r="J107" s="28" t="s">
        <v>9</v>
      </c>
      <c r="K107" s="27">
        <f>K108</f>
        <v>2378825.2000000002</v>
      </c>
      <c r="L107" s="27">
        <f t="shared" ref="L107:P107" si="29">L108</f>
        <v>868825.2</v>
      </c>
      <c r="M107" s="27">
        <f t="shared" si="29"/>
        <v>0</v>
      </c>
      <c r="N107" s="27">
        <f t="shared" si="29"/>
        <v>0</v>
      </c>
      <c r="O107" s="27">
        <f t="shared" si="29"/>
        <v>0</v>
      </c>
      <c r="P107" s="27">
        <f t="shared" si="29"/>
        <v>0</v>
      </c>
    </row>
    <row r="108" spans="1:18" ht="56.25">
      <c r="A108" s="33" t="s">
        <v>9</v>
      </c>
      <c r="B108" s="32" t="s">
        <v>274</v>
      </c>
      <c r="C108" s="31">
        <v>502</v>
      </c>
      <c r="D108" s="30">
        <v>4</v>
      </c>
      <c r="E108" s="30">
        <v>1</v>
      </c>
      <c r="F108" s="30" t="s">
        <v>106</v>
      </c>
      <c r="G108" s="29" t="s">
        <v>19</v>
      </c>
      <c r="H108" s="29" t="s">
        <v>2</v>
      </c>
      <c r="I108" s="29" t="s">
        <v>1</v>
      </c>
      <c r="J108" s="28" t="s">
        <v>9</v>
      </c>
      <c r="K108" s="27">
        <f>K109</f>
        <v>2378825.2000000002</v>
      </c>
      <c r="L108" s="27">
        <f t="shared" ref="L108:P108" si="30">L109</f>
        <v>868825.2</v>
      </c>
      <c r="M108" s="27">
        <f t="shared" si="30"/>
        <v>0</v>
      </c>
      <c r="N108" s="27">
        <f t="shared" si="30"/>
        <v>0</v>
      </c>
      <c r="O108" s="27">
        <f t="shared" si="30"/>
        <v>0</v>
      </c>
      <c r="P108" s="27">
        <f t="shared" si="30"/>
        <v>0</v>
      </c>
      <c r="Q108"/>
      <c r="R108"/>
    </row>
    <row r="109" spans="1:18" ht="56.25">
      <c r="A109" s="33" t="s">
        <v>9</v>
      </c>
      <c r="B109" s="32" t="s">
        <v>273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19</v>
      </c>
      <c r="H109" s="29" t="s">
        <v>27</v>
      </c>
      <c r="I109" s="29" t="s">
        <v>1</v>
      </c>
      <c r="J109" s="28" t="s">
        <v>9</v>
      </c>
      <c r="K109" s="27">
        <f>K110+K121+K115+K118+K124</f>
        <v>2378825.2000000002</v>
      </c>
      <c r="L109" s="27">
        <f t="shared" ref="L109:P109" si="31">L110+L121+L115</f>
        <v>868825.2</v>
      </c>
      <c r="M109" s="27">
        <f t="shared" si="31"/>
        <v>0</v>
      </c>
      <c r="N109" s="27">
        <f t="shared" si="31"/>
        <v>0</v>
      </c>
      <c r="O109" s="27">
        <f t="shared" si="31"/>
        <v>0</v>
      </c>
      <c r="P109" s="27">
        <f t="shared" si="31"/>
        <v>0</v>
      </c>
      <c r="Q109"/>
      <c r="R109"/>
    </row>
    <row r="110" spans="1:18" ht="93.75">
      <c r="A110" s="33" t="s">
        <v>9</v>
      </c>
      <c r="B110" s="32" t="s">
        <v>272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19</v>
      </c>
      <c r="H110" s="29" t="s">
        <v>27</v>
      </c>
      <c r="I110" s="29" t="s">
        <v>4</v>
      </c>
      <c r="J110" s="28" t="s">
        <v>9</v>
      </c>
      <c r="K110" s="27">
        <f>K113+K111</f>
        <v>221446.47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8" s="89" customFormat="1" ht="168.75">
      <c r="A111" s="33"/>
      <c r="B111" s="32" t="s">
        <v>37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27</v>
      </c>
      <c r="I111" s="29" t="s">
        <v>4</v>
      </c>
      <c r="J111" s="28">
        <v>100</v>
      </c>
      <c r="K111" s="27">
        <f>K112</f>
        <v>135460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8" s="89" customFormat="1" ht="37.5">
      <c r="A112" s="33"/>
      <c r="B112" s="22" t="s">
        <v>130</v>
      </c>
      <c r="C112" s="21">
        <v>502</v>
      </c>
      <c r="D112" s="20">
        <v>4</v>
      </c>
      <c r="E112" s="20">
        <v>1</v>
      </c>
      <c r="F112" s="20" t="s">
        <v>106</v>
      </c>
      <c r="G112" s="19" t="s">
        <v>19</v>
      </c>
      <c r="H112" s="19" t="s">
        <v>27</v>
      </c>
      <c r="I112" s="19" t="s">
        <v>4</v>
      </c>
      <c r="J112" s="28">
        <v>110</v>
      </c>
      <c r="K112" s="27">
        <v>135460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6" ht="75">
      <c r="A113" s="33" t="s">
        <v>9</v>
      </c>
      <c r="B113" s="32" t="s">
        <v>10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19</v>
      </c>
      <c r="H113" s="29" t="s">
        <v>27</v>
      </c>
      <c r="I113" s="29" t="s">
        <v>4</v>
      </c>
      <c r="J113" s="28">
        <v>200</v>
      </c>
      <c r="K113" s="27">
        <f>K114</f>
        <v>85986.47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6" ht="75">
      <c r="A114" s="23" t="s">
        <v>9</v>
      </c>
      <c r="B114" s="22" t="s">
        <v>8</v>
      </c>
      <c r="C114" s="21">
        <v>502</v>
      </c>
      <c r="D114" s="20">
        <v>4</v>
      </c>
      <c r="E114" s="20">
        <v>1</v>
      </c>
      <c r="F114" s="20" t="s">
        <v>106</v>
      </c>
      <c r="G114" s="19" t="s">
        <v>19</v>
      </c>
      <c r="H114" s="19" t="s">
        <v>27</v>
      </c>
      <c r="I114" s="19" t="s">
        <v>4</v>
      </c>
      <c r="J114" s="18" t="s">
        <v>3</v>
      </c>
      <c r="K114" s="17">
        <v>85986.47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6" s="89" customFormat="1" ht="56.25">
      <c r="A115" s="90"/>
      <c r="B115" s="92" t="s">
        <v>343</v>
      </c>
      <c r="C115" s="21">
        <v>502</v>
      </c>
      <c r="D115" s="20">
        <v>4</v>
      </c>
      <c r="E115" s="20">
        <v>1</v>
      </c>
      <c r="F115" s="20">
        <v>25</v>
      </c>
      <c r="G115" s="19">
        <v>3</v>
      </c>
      <c r="H115" s="19" t="s">
        <v>27</v>
      </c>
      <c r="I115" s="19">
        <v>70140</v>
      </c>
      <c r="J115" s="18"/>
      <c r="K115" s="17">
        <f>K116</f>
        <v>868825.2</v>
      </c>
      <c r="L115" s="17">
        <f t="shared" ref="L115:P115" si="32">L116</f>
        <v>868825.2</v>
      </c>
      <c r="M115" s="17">
        <f t="shared" si="32"/>
        <v>0</v>
      </c>
      <c r="N115" s="17">
        <f t="shared" si="32"/>
        <v>0</v>
      </c>
      <c r="O115" s="17">
        <f t="shared" si="32"/>
        <v>0</v>
      </c>
      <c r="P115" s="17">
        <f t="shared" si="32"/>
        <v>0</v>
      </c>
    </row>
    <row r="116" spans="1:16" s="89" customFormat="1" ht="18.75">
      <c r="A116" s="90"/>
      <c r="B116" s="92" t="s">
        <v>72</v>
      </c>
      <c r="C116" s="21">
        <v>502</v>
      </c>
      <c r="D116" s="20">
        <v>4</v>
      </c>
      <c r="E116" s="20">
        <v>1</v>
      </c>
      <c r="F116" s="20">
        <v>25</v>
      </c>
      <c r="G116" s="19">
        <v>3</v>
      </c>
      <c r="H116" s="19" t="s">
        <v>27</v>
      </c>
      <c r="I116" s="19">
        <v>70140</v>
      </c>
      <c r="J116" s="18">
        <v>500</v>
      </c>
      <c r="K116" s="17">
        <f>K117</f>
        <v>868825.2</v>
      </c>
      <c r="L116" s="17">
        <f t="shared" ref="L116:P116" si="33">L117</f>
        <v>868825.2</v>
      </c>
      <c r="M116" s="17">
        <f t="shared" si="33"/>
        <v>0</v>
      </c>
      <c r="N116" s="17">
        <f t="shared" si="33"/>
        <v>0</v>
      </c>
      <c r="O116" s="17">
        <f t="shared" si="33"/>
        <v>0</v>
      </c>
      <c r="P116" s="17">
        <f t="shared" si="33"/>
        <v>0</v>
      </c>
    </row>
    <row r="117" spans="1:16" s="89" customFormat="1" ht="37.5">
      <c r="A117" s="90"/>
      <c r="B117" s="92" t="s">
        <v>71</v>
      </c>
      <c r="C117" s="21">
        <v>502</v>
      </c>
      <c r="D117" s="20">
        <v>4</v>
      </c>
      <c r="E117" s="20">
        <v>1</v>
      </c>
      <c r="F117" s="30">
        <v>25</v>
      </c>
      <c r="G117" s="29">
        <v>3</v>
      </c>
      <c r="H117" s="29" t="s">
        <v>27</v>
      </c>
      <c r="I117" s="29">
        <v>70140</v>
      </c>
      <c r="J117" s="18">
        <v>540</v>
      </c>
      <c r="K117" s="17">
        <v>868825.2</v>
      </c>
      <c r="L117" s="16">
        <v>868825.2</v>
      </c>
      <c r="M117" s="15">
        <v>0</v>
      </c>
      <c r="N117" s="15">
        <v>0</v>
      </c>
      <c r="O117" s="15">
        <v>0</v>
      </c>
      <c r="P117" s="14">
        <v>0</v>
      </c>
    </row>
    <row r="118" spans="1:16" s="89" customFormat="1" ht="131.25">
      <c r="A118" s="96"/>
      <c r="B118" s="22" t="s">
        <v>350</v>
      </c>
      <c r="C118" s="21">
        <v>502</v>
      </c>
      <c r="D118" s="20">
        <v>4</v>
      </c>
      <c r="E118" s="20">
        <v>1</v>
      </c>
      <c r="F118" s="30" t="s">
        <v>106</v>
      </c>
      <c r="G118" s="102" t="s">
        <v>19</v>
      </c>
      <c r="H118" s="103" t="s">
        <v>27</v>
      </c>
      <c r="I118" s="104" t="s">
        <v>351</v>
      </c>
      <c r="J118" s="98" t="s">
        <v>9</v>
      </c>
      <c r="K118" s="17">
        <f>K119</f>
        <v>69473.289999999994</v>
      </c>
      <c r="L118" s="17">
        <f t="shared" ref="L118:P118" si="34">L119</f>
        <v>0</v>
      </c>
      <c r="M118" s="17">
        <f t="shared" si="34"/>
        <v>0</v>
      </c>
      <c r="N118" s="17">
        <f t="shared" si="34"/>
        <v>0</v>
      </c>
      <c r="O118" s="17">
        <f t="shared" si="34"/>
        <v>0</v>
      </c>
      <c r="P118" s="17">
        <f t="shared" si="34"/>
        <v>0</v>
      </c>
    </row>
    <row r="119" spans="1:16" s="89" customFormat="1" ht="18.75">
      <c r="A119" s="96"/>
      <c r="B119" s="22" t="s">
        <v>72</v>
      </c>
      <c r="C119" s="21">
        <v>502</v>
      </c>
      <c r="D119" s="20">
        <v>4</v>
      </c>
      <c r="E119" s="20">
        <v>1</v>
      </c>
      <c r="F119" s="30" t="s">
        <v>106</v>
      </c>
      <c r="G119" s="102" t="s">
        <v>19</v>
      </c>
      <c r="H119" s="103" t="s">
        <v>27</v>
      </c>
      <c r="I119" s="104" t="s">
        <v>351</v>
      </c>
      <c r="J119" s="98">
        <v>500</v>
      </c>
      <c r="K119" s="17">
        <f>K120</f>
        <v>69473.289999999994</v>
      </c>
      <c r="L119" s="17">
        <f t="shared" ref="L119:P119" si="35">L120</f>
        <v>0</v>
      </c>
      <c r="M119" s="17">
        <f t="shared" si="35"/>
        <v>0</v>
      </c>
      <c r="N119" s="17">
        <f t="shared" si="35"/>
        <v>0</v>
      </c>
      <c r="O119" s="17">
        <f t="shared" si="35"/>
        <v>0</v>
      </c>
      <c r="P119" s="17">
        <f t="shared" si="35"/>
        <v>0</v>
      </c>
    </row>
    <row r="120" spans="1:16" s="89" customFormat="1" ht="37.5">
      <c r="A120" s="96"/>
      <c r="B120" s="22" t="s">
        <v>71</v>
      </c>
      <c r="C120" s="21">
        <v>502</v>
      </c>
      <c r="D120" s="20">
        <v>4</v>
      </c>
      <c r="E120" s="20">
        <v>1</v>
      </c>
      <c r="F120" s="20" t="s">
        <v>106</v>
      </c>
      <c r="G120" s="100" t="s">
        <v>19</v>
      </c>
      <c r="H120" s="97" t="s">
        <v>27</v>
      </c>
      <c r="I120" s="101" t="s">
        <v>351</v>
      </c>
      <c r="J120" s="98" t="s">
        <v>69</v>
      </c>
      <c r="K120" s="17">
        <v>69473.289999999994</v>
      </c>
      <c r="L120" s="16">
        <v>0</v>
      </c>
      <c r="M120" s="15">
        <v>0</v>
      </c>
      <c r="N120" s="15">
        <v>0</v>
      </c>
      <c r="O120" s="15">
        <v>0</v>
      </c>
      <c r="P120" s="14">
        <v>0</v>
      </c>
    </row>
    <row r="121" spans="1:16" ht="75">
      <c r="A121" s="42"/>
      <c r="B121" s="75" t="s">
        <v>322</v>
      </c>
      <c r="C121" s="21">
        <v>502</v>
      </c>
      <c r="D121" s="20">
        <v>4</v>
      </c>
      <c r="E121" s="20">
        <v>1</v>
      </c>
      <c r="F121" s="99" t="s">
        <v>106</v>
      </c>
      <c r="G121" s="105" t="s">
        <v>19</v>
      </c>
      <c r="H121" s="105" t="s">
        <v>27</v>
      </c>
      <c r="I121" s="105">
        <v>80090</v>
      </c>
      <c r="J121" s="18"/>
      <c r="K121" s="17">
        <f>K122</f>
        <v>511000</v>
      </c>
      <c r="L121" s="16">
        <v>0</v>
      </c>
      <c r="M121" s="16">
        <v>0</v>
      </c>
      <c r="N121" s="16">
        <v>0</v>
      </c>
      <c r="O121" s="16">
        <v>0</v>
      </c>
      <c r="P121" s="17">
        <v>0</v>
      </c>
    </row>
    <row r="122" spans="1:16" ht="18.75">
      <c r="A122" s="42"/>
      <c r="B122" s="75" t="s">
        <v>72</v>
      </c>
      <c r="C122" s="21">
        <v>502</v>
      </c>
      <c r="D122" s="20">
        <v>4</v>
      </c>
      <c r="E122" s="61">
        <v>1</v>
      </c>
      <c r="F122" s="19">
        <v>25</v>
      </c>
      <c r="G122" s="19">
        <v>3</v>
      </c>
      <c r="H122" s="62" t="s">
        <v>27</v>
      </c>
      <c r="I122" s="76" t="s">
        <v>323</v>
      </c>
      <c r="J122" s="18">
        <v>500</v>
      </c>
      <c r="K122" s="17">
        <f>K123</f>
        <v>511000</v>
      </c>
      <c r="L122" s="16">
        <v>0</v>
      </c>
      <c r="M122" s="16">
        <v>0</v>
      </c>
      <c r="N122" s="16">
        <v>0</v>
      </c>
      <c r="O122" s="16">
        <v>0</v>
      </c>
      <c r="P122" s="17">
        <v>0</v>
      </c>
    </row>
    <row r="123" spans="1:16" ht="37.5">
      <c r="A123" s="42"/>
      <c r="B123" s="110" t="s">
        <v>71</v>
      </c>
      <c r="C123" s="31">
        <v>502</v>
      </c>
      <c r="D123" s="30">
        <v>4</v>
      </c>
      <c r="E123" s="111">
        <v>1</v>
      </c>
      <c r="F123" s="29">
        <v>25</v>
      </c>
      <c r="G123" s="29">
        <v>3</v>
      </c>
      <c r="H123" s="77" t="s">
        <v>27</v>
      </c>
      <c r="I123" s="112" t="s">
        <v>323</v>
      </c>
      <c r="J123" s="28">
        <v>540</v>
      </c>
      <c r="K123" s="27">
        <v>511000</v>
      </c>
      <c r="L123" s="26">
        <v>0</v>
      </c>
      <c r="M123" s="26">
        <v>0</v>
      </c>
      <c r="N123" s="26">
        <v>0</v>
      </c>
      <c r="O123" s="26">
        <v>0</v>
      </c>
      <c r="P123" s="27">
        <v>0</v>
      </c>
    </row>
    <row r="124" spans="1:16" s="89" customFormat="1" ht="150">
      <c r="A124" s="109"/>
      <c r="B124" s="114" t="s">
        <v>369</v>
      </c>
      <c r="C124" s="31">
        <v>502</v>
      </c>
      <c r="D124" s="30">
        <v>4</v>
      </c>
      <c r="E124" s="111">
        <v>1</v>
      </c>
      <c r="F124" s="23">
        <v>25</v>
      </c>
      <c r="G124" s="19">
        <v>3</v>
      </c>
      <c r="H124" s="62" t="s">
        <v>27</v>
      </c>
      <c r="I124" s="78" t="s">
        <v>368</v>
      </c>
      <c r="J124" s="98"/>
      <c r="K124" s="17">
        <f>K125</f>
        <v>708080.24</v>
      </c>
      <c r="L124" s="17">
        <f t="shared" ref="L124:P124" si="36">L125</f>
        <v>0</v>
      </c>
      <c r="M124" s="17">
        <f t="shared" si="36"/>
        <v>0</v>
      </c>
      <c r="N124" s="17">
        <f t="shared" si="36"/>
        <v>0</v>
      </c>
      <c r="O124" s="17">
        <f t="shared" si="36"/>
        <v>0</v>
      </c>
      <c r="P124" s="17">
        <f t="shared" si="36"/>
        <v>0</v>
      </c>
    </row>
    <row r="125" spans="1:16" s="89" customFormat="1" ht="18.75">
      <c r="A125" s="109"/>
      <c r="B125" s="75" t="s">
        <v>72</v>
      </c>
      <c r="C125" s="31">
        <v>502</v>
      </c>
      <c r="D125" s="30">
        <v>4</v>
      </c>
      <c r="E125" s="111">
        <v>1</v>
      </c>
      <c r="F125" s="23">
        <v>25</v>
      </c>
      <c r="G125" s="19">
        <v>3</v>
      </c>
      <c r="H125" s="62" t="s">
        <v>27</v>
      </c>
      <c r="I125" s="78" t="s">
        <v>368</v>
      </c>
      <c r="J125" s="18">
        <v>500</v>
      </c>
      <c r="K125" s="17">
        <f>K126</f>
        <v>708080.24</v>
      </c>
      <c r="L125" s="17">
        <f t="shared" ref="L125:P125" si="37">L126</f>
        <v>0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6" s="89" customFormat="1" ht="37.5">
      <c r="A126" s="23"/>
      <c r="B126" s="115" t="s">
        <v>71</v>
      </c>
      <c r="C126" s="21">
        <v>502</v>
      </c>
      <c r="D126" s="20">
        <v>4</v>
      </c>
      <c r="E126" s="61">
        <v>1</v>
      </c>
      <c r="F126" s="23">
        <v>25</v>
      </c>
      <c r="G126" s="19">
        <v>3</v>
      </c>
      <c r="H126" s="62" t="s">
        <v>27</v>
      </c>
      <c r="I126" s="78" t="s">
        <v>368</v>
      </c>
      <c r="J126" s="18">
        <v>540</v>
      </c>
      <c r="K126" s="17">
        <v>708080.24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</row>
    <row r="127" spans="1:16" ht="18.75">
      <c r="A127" s="13" t="s">
        <v>9</v>
      </c>
      <c r="B127" s="41" t="s">
        <v>271</v>
      </c>
      <c r="C127" s="40">
        <v>502</v>
      </c>
      <c r="D127" s="39">
        <v>4</v>
      </c>
      <c r="E127" s="39">
        <v>8</v>
      </c>
      <c r="F127" s="39" t="s">
        <v>9</v>
      </c>
      <c r="G127" s="38" t="s">
        <v>9</v>
      </c>
      <c r="H127" s="105" t="s">
        <v>9</v>
      </c>
      <c r="I127" s="113" t="s">
        <v>9</v>
      </c>
      <c r="J127" s="12" t="s">
        <v>9</v>
      </c>
      <c r="K127" s="37">
        <f t="shared" ref="K127:L129" si="38">K128</f>
        <v>9380751</v>
      </c>
      <c r="L127" s="37">
        <f t="shared" si="38"/>
        <v>6180681</v>
      </c>
      <c r="M127" s="35">
        <v>3000000</v>
      </c>
      <c r="N127" s="35">
        <v>0</v>
      </c>
      <c r="O127" s="35">
        <v>3000000</v>
      </c>
      <c r="P127" s="34">
        <v>0</v>
      </c>
    </row>
    <row r="128" spans="1:16" ht="131.25">
      <c r="A128" s="33" t="s">
        <v>9</v>
      </c>
      <c r="B128" s="32" t="s">
        <v>15</v>
      </c>
      <c r="C128" s="31">
        <v>502</v>
      </c>
      <c r="D128" s="30">
        <v>4</v>
      </c>
      <c r="E128" s="30">
        <v>8</v>
      </c>
      <c r="F128" s="30" t="s">
        <v>7</v>
      </c>
      <c r="G128" s="29" t="s">
        <v>14</v>
      </c>
      <c r="H128" s="29" t="s">
        <v>2</v>
      </c>
      <c r="I128" s="29" t="s">
        <v>1</v>
      </c>
      <c r="J128" s="28" t="s">
        <v>9</v>
      </c>
      <c r="K128" s="27">
        <f t="shared" si="38"/>
        <v>9380751</v>
      </c>
      <c r="L128" s="27">
        <f t="shared" si="38"/>
        <v>6180681</v>
      </c>
      <c r="M128" s="25">
        <v>3000000</v>
      </c>
      <c r="N128" s="25">
        <v>0</v>
      </c>
      <c r="O128" s="25">
        <v>3000000</v>
      </c>
      <c r="P128" s="24">
        <v>0</v>
      </c>
    </row>
    <row r="129" spans="1:16" ht="93.75">
      <c r="A129" s="33" t="s">
        <v>9</v>
      </c>
      <c r="B129" s="32" t="s">
        <v>92</v>
      </c>
      <c r="C129" s="31">
        <v>502</v>
      </c>
      <c r="D129" s="30">
        <v>4</v>
      </c>
      <c r="E129" s="30">
        <v>8</v>
      </c>
      <c r="F129" s="30" t="s">
        <v>7</v>
      </c>
      <c r="G129" s="29" t="s">
        <v>89</v>
      </c>
      <c r="H129" s="29" t="s">
        <v>2</v>
      </c>
      <c r="I129" s="29" t="s">
        <v>1</v>
      </c>
      <c r="J129" s="28" t="s">
        <v>9</v>
      </c>
      <c r="K129" s="27">
        <f t="shared" si="38"/>
        <v>9380751</v>
      </c>
      <c r="L129" s="27">
        <f t="shared" si="38"/>
        <v>6180681</v>
      </c>
      <c r="M129" s="25">
        <v>3000000</v>
      </c>
      <c r="N129" s="25">
        <v>0</v>
      </c>
      <c r="O129" s="25">
        <v>3000000</v>
      </c>
      <c r="P129" s="24">
        <v>0</v>
      </c>
    </row>
    <row r="130" spans="1:16" ht="75">
      <c r="A130" s="33" t="s">
        <v>9</v>
      </c>
      <c r="B130" s="32" t="s">
        <v>270</v>
      </c>
      <c r="C130" s="31">
        <v>502</v>
      </c>
      <c r="D130" s="30">
        <v>4</v>
      </c>
      <c r="E130" s="30">
        <v>8</v>
      </c>
      <c r="F130" s="30" t="s">
        <v>7</v>
      </c>
      <c r="G130" s="29" t="s">
        <v>89</v>
      </c>
      <c r="H130" s="29" t="s">
        <v>5</v>
      </c>
      <c r="I130" s="29" t="s">
        <v>1</v>
      </c>
      <c r="J130" s="28" t="s">
        <v>9</v>
      </c>
      <c r="K130" s="27">
        <f>K131+K136+K139</f>
        <v>9380751</v>
      </c>
      <c r="L130" s="27">
        <f>L131+L136+L139</f>
        <v>6180681</v>
      </c>
      <c r="M130" s="25">
        <v>3000000</v>
      </c>
      <c r="N130" s="25">
        <v>0</v>
      </c>
      <c r="O130" s="25">
        <v>3000000</v>
      </c>
      <c r="P130" s="24">
        <v>0</v>
      </c>
    </row>
    <row r="131" spans="1:16" ht="112.5">
      <c r="A131" s="33" t="s">
        <v>9</v>
      </c>
      <c r="B131" s="32" t="s">
        <v>269</v>
      </c>
      <c r="C131" s="31">
        <v>502</v>
      </c>
      <c r="D131" s="30">
        <v>4</v>
      </c>
      <c r="E131" s="30">
        <v>8</v>
      </c>
      <c r="F131" s="30" t="s">
        <v>7</v>
      </c>
      <c r="G131" s="29" t="s">
        <v>89</v>
      </c>
      <c r="H131" s="29" t="s">
        <v>5</v>
      </c>
      <c r="I131" s="29" t="s">
        <v>4</v>
      </c>
      <c r="J131" s="28" t="s">
        <v>9</v>
      </c>
      <c r="K131" s="27">
        <f>K132+K134</f>
        <v>2874771</v>
      </c>
      <c r="L131" s="26">
        <v>0</v>
      </c>
      <c r="M131" s="25">
        <v>3000000</v>
      </c>
      <c r="N131" s="25">
        <v>0</v>
      </c>
      <c r="O131" s="25">
        <v>3000000</v>
      </c>
      <c r="P131" s="24">
        <v>0</v>
      </c>
    </row>
    <row r="132" spans="1:16" ht="75">
      <c r="A132" s="33" t="s">
        <v>9</v>
      </c>
      <c r="B132" s="32" t="s">
        <v>10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89</v>
      </c>
      <c r="H132" s="29" t="s">
        <v>5</v>
      </c>
      <c r="I132" s="29" t="s">
        <v>4</v>
      </c>
      <c r="J132" s="28">
        <v>200</v>
      </c>
      <c r="K132" s="27">
        <f>K133</f>
        <v>1874771</v>
      </c>
      <c r="L132" s="26">
        <v>0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75">
      <c r="A133" s="23" t="s">
        <v>9</v>
      </c>
      <c r="B133" s="22" t="s">
        <v>8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4</v>
      </c>
      <c r="J133" s="18" t="s">
        <v>3</v>
      </c>
      <c r="K133" s="17">
        <v>1874771</v>
      </c>
      <c r="L133" s="16">
        <v>0</v>
      </c>
      <c r="M133" s="15">
        <v>3000000</v>
      </c>
      <c r="N133" s="15">
        <v>0</v>
      </c>
      <c r="O133" s="15">
        <v>3000000</v>
      </c>
      <c r="P133" s="14">
        <v>0</v>
      </c>
    </row>
    <row r="134" spans="1:16" ht="18.75">
      <c r="A134" s="42"/>
      <c r="B134" s="41" t="s">
        <v>21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 t="s">
        <v>4</v>
      </c>
      <c r="J134" s="18">
        <v>800</v>
      </c>
      <c r="K134" s="17">
        <f>K135</f>
        <v>1000000</v>
      </c>
      <c r="L134" s="17">
        <f t="shared" ref="L134:P134" si="39">L135</f>
        <v>0</v>
      </c>
      <c r="M134" s="17">
        <f t="shared" si="39"/>
        <v>0</v>
      </c>
      <c r="N134" s="17">
        <f t="shared" si="39"/>
        <v>0</v>
      </c>
      <c r="O134" s="17">
        <f t="shared" si="39"/>
        <v>0</v>
      </c>
      <c r="P134" s="17">
        <f t="shared" si="39"/>
        <v>0</v>
      </c>
    </row>
    <row r="135" spans="1:16" ht="112.5">
      <c r="A135" s="42"/>
      <c r="B135" s="22" t="s">
        <v>20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4</v>
      </c>
      <c r="J135" s="18">
        <v>810</v>
      </c>
      <c r="K135" s="17">
        <v>1000000</v>
      </c>
      <c r="L135" s="17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93.75">
      <c r="A136" s="42"/>
      <c r="B136" s="60" t="s">
        <v>324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>
        <v>70840</v>
      </c>
      <c r="J136" s="18"/>
      <c r="K136" s="17">
        <f>K137</f>
        <v>6180681</v>
      </c>
      <c r="L136" s="17">
        <f>L137</f>
        <v>6180681</v>
      </c>
      <c r="M136" s="14">
        <v>0</v>
      </c>
      <c r="N136" s="14">
        <v>0</v>
      </c>
      <c r="O136" s="14">
        <v>0</v>
      </c>
      <c r="P136" s="14">
        <v>0</v>
      </c>
    </row>
    <row r="137" spans="1:16" ht="75">
      <c r="A137" s="42"/>
      <c r="B137" s="32" t="s">
        <v>10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>
        <v>70840</v>
      </c>
      <c r="J137" s="18">
        <v>200</v>
      </c>
      <c r="K137" s="17">
        <f>K138</f>
        <v>6180681</v>
      </c>
      <c r="L137" s="17">
        <f>L138</f>
        <v>6180681</v>
      </c>
      <c r="M137" s="14">
        <v>0</v>
      </c>
      <c r="N137" s="14">
        <v>0</v>
      </c>
      <c r="O137" s="14">
        <v>0</v>
      </c>
      <c r="P137" s="14">
        <v>0</v>
      </c>
    </row>
    <row r="138" spans="1:16" ht="75">
      <c r="A138" s="42"/>
      <c r="B138" s="22" t="s">
        <v>8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>
        <v>70840</v>
      </c>
      <c r="J138" s="18">
        <v>240</v>
      </c>
      <c r="K138" s="17">
        <v>6180681</v>
      </c>
      <c r="L138" s="17">
        <v>6180681</v>
      </c>
      <c r="M138" s="14">
        <v>0</v>
      </c>
      <c r="N138" s="14">
        <v>0</v>
      </c>
      <c r="O138" s="14">
        <v>0</v>
      </c>
      <c r="P138" s="14">
        <v>0</v>
      </c>
    </row>
    <row r="139" spans="1:16" ht="75">
      <c r="A139" s="42"/>
      <c r="B139" s="60" t="s">
        <v>326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 t="s">
        <v>325</v>
      </c>
      <c r="J139" s="18"/>
      <c r="K139" s="17">
        <f>K140</f>
        <v>325299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75">
      <c r="A140" s="42"/>
      <c r="B140" s="32" t="s">
        <v>10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 t="s">
        <v>325</v>
      </c>
      <c r="J140" s="18">
        <v>200</v>
      </c>
      <c r="K140" s="17">
        <f>K141</f>
        <v>325299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ht="75">
      <c r="A141" s="42"/>
      <c r="B141" s="22" t="s">
        <v>8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 t="s">
        <v>325</v>
      </c>
      <c r="J141" s="18">
        <v>240</v>
      </c>
      <c r="K141" s="17">
        <v>325299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37.5">
      <c r="A142" s="42" t="s">
        <v>9</v>
      </c>
      <c r="B142" s="41" t="s">
        <v>93</v>
      </c>
      <c r="C142" s="40">
        <v>502</v>
      </c>
      <c r="D142" s="39">
        <v>4</v>
      </c>
      <c r="E142" s="39">
        <v>9</v>
      </c>
      <c r="F142" s="39" t="s">
        <v>9</v>
      </c>
      <c r="G142" s="38" t="s">
        <v>9</v>
      </c>
      <c r="H142" s="38" t="s">
        <v>9</v>
      </c>
      <c r="I142" s="38" t="s">
        <v>9</v>
      </c>
      <c r="J142" s="12" t="s">
        <v>9</v>
      </c>
      <c r="K142" s="37">
        <f>K143</f>
        <v>2948379.3899999997</v>
      </c>
      <c r="L142" s="37">
        <f t="shared" ref="L142:P143" si="40">L143</f>
        <v>1670000</v>
      </c>
      <c r="M142" s="37">
        <f t="shared" si="40"/>
        <v>1264650</v>
      </c>
      <c r="N142" s="37">
        <f t="shared" si="40"/>
        <v>0</v>
      </c>
      <c r="O142" s="37">
        <f t="shared" si="40"/>
        <v>3397030</v>
      </c>
      <c r="P142" s="37">
        <f t="shared" si="40"/>
        <v>0</v>
      </c>
    </row>
    <row r="143" spans="1:16" ht="131.25">
      <c r="A143" s="33" t="s">
        <v>9</v>
      </c>
      <c r="B143" s="32" t="s">
        <v>15</v>
      </c>
      <c r="C143" s="31">
        <v>502</v>
      </c>
      <c r="D143" s="30">
        <v>4</v>
      </c>
      <c r="E143" s="30">
        <v>9</v>
      </c>
      <c r="F143" s="30" t="s">
        <v>7</v>
      </c>
      <c r="G143" s="29" t="s">
        <v>14</v>
      </c>
      <c r="H143" s="29" t="s">
        <v>2</v>
      </c>
      <c r="I143" s="29" t="s">
        <v>1</v>
      </c>
      <c r="J143" s="28" t="s">
        <v>9</v>
      </c>
      <c r="K143" s="27">
        <f>K144</f>
        <v>2948379.3899999997</v>
      </c>
      <c r="L143" s="27">
        <f t="shared" si="40"/>
        <v>1670000</v>
      </c>
      <c r="M143" s="27">
        <f t="shared" si="40"/>
        <v>1264650</v>
      </c>
      <c r="N143" s="27">
        <f t="shared" si="40"/>
        <v>0</v>
      </c>
      <c r="O143" s="27">
        <f t="shared" si="40"/>
        <v>3397030</v>
      </c>
      <c r="P143" s="27">
        <f t="shared" si="40"/>
        <v>0</v>
      </c>
    </row>
    <row r="144" spans="1:16" ht="93.75">
      <c r="A144" s="33" t="s">
        <v>9</v>
      </c>
      <c r="B144" s="32" t="s">
        <v>92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</v>
      </c>
      <c r="I144" s="29" t="s">
        <v>1</v>
      </c>
      <c r="J144" s="28" t="s">
        <v>9</v>
      </c>
      <c r="K144" s="27">
        <f>K145+K149+K152</f>
        <v>2948379.3899999997</v>
      </c>
      <c r="L144" s="27">
        <f t="shared" ref="L144:P144" si="41">L145+L149+L152</f>
        <v>1670000</v>
      </c>
      <c r="M144" s="27">
        <f t="shared" si="41"/>
        <v>1264650</v>
      </c>
      <c r="N144" s="27">
        <f t="shared" si="41"/>
        <v>0</v>
      </c>
      <c r="O144" s="27">
        <f t="shared" si="41"/>
        <v>3397030</v>
      </c>
      <c r="P144" s="27">
        <f t="shared" si="41"/>
        <v>0</v>
      </c>
    </row>
    <row r="145" spans="1:16" ht="56.25">
      <c r="A145" s="33" t="s">
        <v>9</v>
      </c>
      <c r="B145" s="32" t="s">
        <v>91</v>
      </c>
      <c r="C145" s="31">
        <v>502</v>
      </c>
      <c r="D145" s="30">
        <v>4</v>
      </c>
      <c r="E145" s="30">
        <v>9</v>
      </c>
      <c r="F145" s="30" t="s">
        <v>7</v>
      </c>
      <c r="G145" s="29" t="s">
        <v>89</v>
      </c>
      <c r="H145" s="29" t="s">
        <v>27</v>
      </c>
      <c r="I145" s="29" t="s">
        <v>1</v>
      </c>
      <c r="J145" s="28" t="s">
        <v>9</v>
      </c>
      <c r="K145" s="27">
        <f>K146</f>
        <v>1278379.3899999999</v>
      </c>
      <c r="L145" s="27">
        <f t="shared" ref="L145:P147" si="42">L146</f>
        <v>0</v>
      </c>
      <c r="M145" s="27">
        <f t="shared" si="42"/>
        <v>1264650</v>
      </c>
      <c r="N145" s="27">
        <f t="shared" si="42"/>
        <v>0</v>
      </c>
      <c r="O145" s="27">
        <f t="shared" si="42"/>
        <v>3397030</v>
      </c>
      <c r="P145" s="27">
        <f t="shared" si="42"/>
        <v>0</v>
      </c>
    </row>
    <row r="146" spans="1:16" ht="93.75">
      <c r="A146" s="33" t="s">
        <v>9</v>
      </c>
      <c r="B146" s="32" t="s">
        <v>268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89</v>
      </c>
      <c r="H146" s="29" t="s">
        <v>27</v>
      </c>
      <c r="I146" s="29" t="s">
        <v>4</v>
      </c>
      <c r="J146" s="28" t="s">
        <v>9</v>
      </c>
      <c r="K146" s="27">
        <f>K147</f>
        <v>1278379.3899999999</v>
      </c>
      <c r="L146" s="27">
        <f t="shared" si="42"/>
        <v>0</v>
      </c>
      <c r="M146" s="27">
        <f t="shared" si="42"/>
        <v>1264650</v>
      </c>
      <c r="N146" s="27">
        <f t="shared" si="42"/>
        <v>0</v>
      </c>
      <c r="O146" s="27">
        <f t="shared" si="42"/>
        <v>3397030</v>
      </c>
      <c r="P146" s="27">
        <f t="shared" si="42"/>
        <v>0</v>
      </c>
    </row>
    <row r="147" spans="1:16" ht="75">
      <c r="A147" s="33" t="s">
        <v>9</v>
      </c>
      <c r="B147" s="32" t="s">
        <v>10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27</v>
      </c>
      <c r="I147" s="29" t="s">
        <v>4</v>
      </c>
      <c r="J147" s="28">
        <v>200</v>
      </c>
      <c r="K147" s="27">
        <f>K148</f>
        <v>1278379.3899999999</v>
      </c>
      <c r="L147" s="27">
        <f t="shared" si="42"/>
        <v>0</v>
      </c>
      <c r="M147" s="27">
        <f t="shared" si="42"/>
        <v>1264650</v>
      </c>
      <c r="N147" s="27">
        <f t="shared" si="42"/>
        <v>0</v>
      </c>
      <c r="O147" s="27">
        <f t="shared" si="42"/>
        <v>3397030</v>
      </c>
      <c r="P147" s="27">
        <f t="shared" si="42"/>
        <v>0</v>
      </c>
    </row>
    <row r="148" spans="1:16" ht="75">
      <c r="A148" s="23" t="s">
        <v>9</v>
      </c>
      <c r="B148" s="22" t="s">
        <v>8</v>
      </c>
      <c r="C148" s="21">
        <v>502</v>
      </c>
      <c r="D148" s="20">
        <v>4</v>
      </c>
      <c r="E148" s="20">
        <v>9</v>
      </c>
      <c r="F148" s="20" t="s">
        <v>7</v>
      </c>
      <c r="G148" s="19" t="s">
        <v>89</v>
      </c>
      <c r="H148" s="19" t="s">
        <v>27</v>
      </c>
      <c r="I148" s="19" t="s">
        <v>4</v>
      </c>
      <c r="J148" s="18" t="s">
        <v>3</v>
      </c>
      <c r="K148" s="17">
        <v>1278379.3899999999</v>
      </c>
      <c r="L148" s="16">
        <v>0</v>
      </c>
      <c r="M148" s="15">
        <v>1264650</v>
      </c>
      <c r="N148" s="15">
        <v>0</v>
      </c>
      <c r="O148" s="15">
        <v>3397030</v>
      </c>
      <c r="P148" s="14">
        <v>0</v>
      </c>
    </row>
    <row r="149" spans="1:16" ht="131.25">
      <c r="A149" s="42" t="s">
        <v>9</v>
      </c>
      <c r="B149" s="41" t="s">
        <v>348</v>
      </c>
      <c r="C149" s="40">
        <v>502</v>
      </c>
      <c r="D149" s="39">
        <v>4</v>
      </c>
      <c r="E149" s="39">
        <v>9</v>
      </c>
      <c r="F149" s="39" t="s">
        <v>7</v>
      </c>
      <c r="G149" s="38" t="s">
        <v>89</v>
      </c>
      <c r="H149" s="38" t="s">
        <v>27</v>
      </c>
      <c r="I149" s="38" t="s">
        <v>267</v>
      </c>
      <c r="J149" s="12" t="s">
        <v>9</v>
      </c>
      <c r="K149" s="37">
        <v>83500</v>
      </c>
      <c r="L149" s="36">
        <v>83500</v>
      </c>
      <c r="M149" s="35">
        <v>0</v>
      </c>
      <c r="N149" s="35">
        <v>0</v>
      </c>
      <c r="O149" s="35">
        <v>0</v>
      </c>
      <c r="P149" s="34">
        <v>0</v>
      </c>
    </row>
    <row r="150" spans="1:16" ht="56.25">
      <c r="A150" s="33" t="s">
        <v>9</v>
      </c>
      <c r="B150" s="32" t="s">
        <v>219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89</v>
      </c>
      <c r="H150" s="29" t="s">
        <v>27</v>
      </c>
      <c r="I150" s="29" t="s">
        <v>267</v>
      </c>
      <c r="J150" s="28">
        <v>400</v>
      </c>
      <c r="K150" s="27">
        <v>83500</v>
      </c>
      <c r="L150" s="26">
        <v>83500</v>
      </c>
      <c r="M150" s="25">
        <v>0</v>
      </c>
      <c r="N150" s="25">
        <v>0</v>
      </c>
      <c r="O150" s="25">
        <v>0</v>
      </c>
      <c r="P150" s="24">
        <v>0</v>
      </c>
    </row>
    <row r="151" spans="1:16" ht="18.75">
      <c r="A151" s="23" t="s">
        <v>9</v>
      </c>
      <c r="B151" s="22" t="s">
        <v>218</v>
      </c>
      <c r="C151" s="21">
        <v>502</v>
      </c>
      <c r="D151" s="20">
        <v>4</v>
      </c>
      <c r="E151" s="20">
        <v>9</v>
      </c>
      <c r="F151" s="20" t="s">
        <v>7</v>
      </c>
      <c r="G151" s="19" t="s">
        <v>89</v>
      </c>
      <c r="H151" s="19" t="s">
        <v>27</v>
      </c>
      <c r="I151" s="19" t="s">
        <v>267</v>
      </c>
      <c r="J151" s="18" t="s">
        <v>215</v>
      </c>
      <c r="K151" s="17">
        <v>83500</v>
      </c>
      <c r="L151" s="16">
        <v>83500</v>
      </c>
      <c r="M151" s="15">
        <v>0</v>
      </c>
      <c r="N151" s="15">
        <v>0</v>
      </c>
      <c r="O151" s="15">
        <v>0</v>
      </c>
      <c r="P151" s="14">
        <v>0</v>
      </c>
    </row>
    <row r="152" spans="1:16" ht="150">
      <c r="A152" s="42" t="s">
        <v>9</v>
      </c>
      <c r="B152" s="41" t="s">
        <v>349</v>
      </c>
      <c r="C152" s="40">
        <v>502</v>
      </c>
      <c r="D152" s="39">
        <v>4</v>
      </c>
      <c r="E152" s="39">
        <v>9</v>
      </c>
      <c r="F152" s="39" t="s">
        <v>7</v>
      </c>
      <c r="G152" s="95" t="s">
        <v>89</v>
      </c>
      <c r="H152" s="95" t="s">
        <v>27</v>
      </c>
      <c r="I152" s="95" t="s">
        <v>266</v>
      </c>
      <c r="J152" s="12" t="s">
        <v>9</v>
      </c>
      <c r="K152" s="37">
        <v>1586500</v>
      </c>
      <c r="L152" s="36">
        <v>1586500</v>
      </c>
      <c r="M152" s="35">
        <v>0</v>
      </c>
      <c r="N152" s="35">
        <v>0</v>
      </c>
      <c r="O152" s="35">
        <v>0</v>
      </c>
      <c r="P152" s="34">
        <v>0</v>
      </c>
    </row>
    <row r="153" spans="1:16" ht="56.25">
      <c r="A153" s="33" t="s">
        <v>9</v>
      </c>
      <c r="B153" s="32" t="s">
        <v>219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27</v>
      </c>
      <c r="I153" s="29" t="s">
        <v>266</v>
      </c>
      <c r="J153" s="28">
        <v>400</v>
      </c>
      <c r="K153" s="27">
        <v>1586500</v>
      </c>
      <c r="L153" s="26">
        <v>1586500</v>
      </c>
      <c r="M153" s="25">
        <v>0</v>
      </c>
      <c r="N153" s="25">
        <v>0</v>
      </c>
      <c r="O153" s="25">
        <v>0</v>
      </c>
      <c r="P153" s="24">
        <v>0</v>
      </c>
    </row>
    <row r="154" spans="1:16" ht="18.75">
      <c r="A154" s="23" t="s">
        <v>9</v>
      </c>
      <c r="B154" s="22" t="s">
        <v>218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89</v>
      </c>
      <c r="H154" s="19" t="s">
        <v>27</v>
      </c>
      <c r="I154" s="19" t="s">
        <v>266</v>
      </c>
      <c r="J154" s="18" t="s">
        <v>215</v>
      </c>
      <c r="K154" s="17">
        <v>1586500</v>
      </c>
      <c r="L154" s="16">
        <v>1586500</v>
      </c>
      <c r="M154" s="15">
        <v>0</v>
      </c>
      <c r="N154" s="15">
        <v>0</v>
      </c>
      <c r="O154" s="15">
        <v>0</v>
      </c>
      <c r="P154" s="14">
        <v>0</v>
      </c>
    </row>
    <row r="155" spans="1:16" ht="37.5">
      <c r="A155" s="42" t="s">
        <v>9</v>
      </c>
      <c r="B155" s="41" t="s">
        <v>25</v>
      </c>
      <c r="C155" s="40">
        <v>502</v>
      </c>
      <c r="D155" s="39">
        <v>4</v>
      </c>
      <c r="E155" s="39">
        <v>12</v>
      </c>
      <c r="F155" s="39" t="s">
        <v>9</v>
      </c>
      <c r="G155" s="38" t="s">
        <v>9</v>
      </c>
      <c r="H155" s="38" t="s">
        <v>9</v>
      </c>
      <c r="I155" s="38" t="s">
        <v>9</v>
      </c>
      <c r="J155" s="12" t="s">
        <v>9</v>
      </c>
      <c r="K155" s="37">
        <f t="shared" ref="K155:L157" si="43">K156</f>
        <v>1470000</v>
      </c>
      <c r="L155" s="37">
        <f t="shared" si="43"/>
        <v>1170000</v>
      </c>
      <c r="M155" s="35">
        <v>0</v>
      </c>
      <c r="N155" s="35">
        <v>0</v>
      </c>
      <c r="O155" s="35">
        <v>0</v>
      </c>
      <c r="P155" s="34">
        <v>0</v>
      </c>
    </row>
    <row r="156" spans="1:16" ht="131.25">
      <c r="A156" s="33" t="s">
        <v>9</v>
      </c>
      <c r="B156" s="32" t="s">
        <v>15</v>
      </c>
      <c r="C156" s="31">
        <v>502</v>
      </c>
      <c r="D156" s="30">
        <v>4</v>
      </c>
      <c r="E156" s="30">
        <v>12</v>
      </c>
      <c r="F156" s="30" t="s">
        <v>7</v>
      </c>
      <c r="G156" s="29" t="s">
        <v>14</v>
      </c>
      <c r="H156" s="29" t="s">
        <v>2</v>
      </c>
      <c r="I156" s="29" t="s">
        <v>1</v>
      </c>
      <c r="J156" s="28" t="s">
        <v>9</v>
      </c>
      <c r="K156" s="27">
        <f t="shared" si="43"/>
        <v>1470000</v>
      </c>
      <c r="L156" s="27">
        <f t="shared" si="43"/>
        <v>1170000</v>
      </c>
      <c r="M156" s="25">
        <v>0</v>
      </c>
      <c r="N156" s="25">
        <v>0</v>
      </c>
      <c r="O156" s="25">
        <v>0</v>
      </c>
      <c r="P156" s="24">
        <v>0</v>
      </c>
    </row>
    <row r="157" spans="1:16" ht="56.25">
      <c r="A157" s="33" t="s">
        <v>9</v>
      </c>
      <c r="B157" s="32" t="s">
        <v>242</v>
      </c>
      <c r="C157" s="31">
        <v>502</v>
      </c>
      <c r="D157" s="30">
        <v>4</v>
      </c>
      <c r="E157" s="30">
        <v>12</v>
      </c>
      <c r="F157" s="30" t="s">
        <v>7</v>
      </c>
      <c r="G157" s="29" t="s">
        <v>239</v>
      </c>
      <c r="H157" s="29" t="s">
        <v>2</v>
      </c>
      <c r="I157" s="29" t="s">
        <v>1</v>
      </c>
      <c r="J157" s="28" t="s">
        <v>9</v>
      </c>
      <c r="K157" s="27">
        <f t="shared" si="43"/>
        <v>1470000</v>
      </c>
      <c r="L157" s="27">
        <f t="shared" si="43"/>
        <v>1170000</v>
      </c>
      <c r="M157" s="25">
        <v>0</v>
      </c>
      <c r="N157" s="25">
        <v>0</v>
      </c>
      <c r="O157" s="25">
        <v>0</v>
      </c>
      <c r="P157" s="24">
        <v>0</v>
      </c>
    </row>
    <row r="158" spans="1:16" ht="75">
      <c r="A158" s="33" t="s">
        <v>9</v>
      </c>
      <c r="B158" s="32" t="s">
        <v>265</v>
      </c>
      <c r="C158" s="31">
        <v>502</v>
      </c>
      <c r="D158" s="30">
        <v>4</v>
      </c>
      <c r="E158" s="30">
        <v>12</v>
      </c>
      <c r="F158" s="30" t="s">
        <v>7</v>
      </c>
      <c r="G158" s="29" t="s">
        <v>239</v>
      </c>
      <c r="H158" s="29" t="s">
        <v>5</v>
      </c>
      <c r="I158" s="29" t="s">
        <v>1</v>
      </c>
      <c r="J158" s="28" t="s">
        <v>9</v>
      </c>
      <c r="K158" s="27">
        <f>K159+K162+K165</f>
        <v>1470000</v>
      </c>
      <c r="L158" s="27">
        <f>L159+L162+L165</f>
        <v>1170000</v>
      </c>
      <c r="M158" s="25">
        <v>0</v>
      </c>
      <c r="N158" s="25">
        <v>0</v>
      </c>
      <c r="O158" s="25">
        <v>0</v>
      </c>
      <c r="P158" s="24">
        <v>0</v>
      </c>
    </row>
    <row r="159" spans="1:16" ht="112.5">
      <c r="A159" s="33" t="s">
        <v>9</v>
      </c>
      <c r="B159" s="32" t="s">
        <v>264</v>
      </c>
      <c r="C159" s="31">
        <v>502</v>
      </c>
      <c r="D159" s="30">
        <v>4</v>
      </c>
      <c r="E159" s="30">
        <v>12</v>
      </c>
      <c r="F159" s="30" t="s">
        <v>7</v>
      </c>
      <c r="G159" s="29" t="s">
        <v>239</v>
      </c>
      <c r="H159" s="29" t="s">
        <v>5</v>
      </c>
      <c r="I159" s="29" t="s">
        <v>4</v>
      </c>
      <c r="J159" s="28" t="s">
        <v>9</v>
      </c>
      <c r="K159" s="27">
        <f>K160</f>
        <v>170000</v>
      </c>
      <c r="L159" s="26">
        <v>0</v>
      </c>
      <c r="M159" s="25">
        <v>0</v>
      </c>
      <c r="N159" s="25">
        <v>0</v>
      </c>
      <c r="O159" s="25">
        <v>0</v>
      </c>
      <c r="P159" s="24">
        <v>0</v>
      </c>
    </row>
    <row r="160" spans="1:16" ht="75">
      <c r="A160" s="33" t="s">
        <v>9</v>
      </c>
      <c r="B160" s="32" t="s">
        <v>10</v>
      </c>
      <c r="C160" s="31">
        <v>502</v>
      </c>
      <c r="D160" s="30">
        <v>4</v>
      </c>
      <c r="E160" s="30">
        <v>12</v>
      </c>
      <c r="F160" s="30" t="s">
        <v>7</v>
      </c>
      <c r="G160" s="29" t="s">
        <v>239</v>
      </c>
      <c r="H160" s="29" t="s">
        <v>5</v>
      </c>
      <c r="I160" s="29" t="s">
        <v>4</v>
      </c>
      <c r="J160" s="28">
        <v>200</v>
      </c>
      <c r="K160" s="27">
        <f>K161</f>
        <v>170000</v>
      </c>
      <c r="L160" s="26">
        <v>0</v>
      </c>
      <c r="M160" s="25">
        <v>0</v>
      </c>
      <c r="N160" s="25">
        <v>0</v>
      </c>
      <c r="O160" s="25">
        <v>0</v>
      </c>
      <c r="P160" s="24">
        <v>0</v>
      </c>
    </row>
    <row r="161" spans="1:16" ht="75">
      <c r="A161" s="23" t="s">
        <v>9</v>
      </c>
      <c r="B161" s="22" t="s">
        <v>8</v>
      </c>
      <c r="C161" s="21">
        <v>502</v>
      </c>
      <c r="D161" s="20">
        <v>4</v>
      </c>
      <c r="E161" s="20">
        <v>12</v>
      </c>
      <c r="F161" s="30" t="s">
        <v>7</v>
      </c>
      <c r="G161" s="29" t="s">
        <v>239</v>
      </c>
      <c r="H161" s="29" t="s">
        <v>5</v>
      </c>
      <c r="I161" s="29" t="s">
        <v>4</v>
      </c>
      <c r="J161" s="18" t="s">
        <v>3</v>
      </c>
      <c r="K161" s="17">
        <v>170000</v>
      </c>
      <c r="L161" s="16">
        <v>0</v>
      </c>
      <c r="M161" s="15">
        <v>0</v>
      </c>
      <c r="N161" s="15">
        <v>0</v>
      </c>
      <c r="O161" s="15">
        <v>0</v>
      </c>
      <c r="P161" s="14">
        <v>0</v>
      </c>
    </row>
    <row r="162" spans="1:16" s="89" customFormat="1" ht="225">
      <c r="A162" s="107"/>
      <c r="B162" s="60" t="s">
        <v>352</v>
      </c>
      <c r="C162" s="18">
        <v>502</v>
      </c>
      <c r="D162" s="61">
        <v>4</v>
      </c>
      <c r="E162" s="20">
        <v>12</v>
      </c>
      <c r="F162" s="20" t="s">
        <v>7</v>
      </c>
      <c r="G162" s="19" t="s">
        <v>239</v>
      </c>
      <c r="H162" s="19" t="s">
        <v>5</v>
      </c>
      <c r="I162" s="108">
        <v>71620</v>
      </c>
      <c r="J162" s="98"/>
      <c r="K162" s="17">
        <f>K163</f>
        <v>1170000</v>
      </c>
      <c r="L162" s="17">
        <f t="shared" ref="L162:P162" si="44">L163</f>
        <v>1170000</v>
      </c>
      <c r="M162" s="17">
        <f t="shared" si="44"/>
        <v>0</v>
      </c>
      <c r="N162" s="17">
        <f t="shared" si="44"/>
        <v>0</v>
      </c>
      <c r="O162" s="17">
        <f t="shared" si="44"/>
        <v>0</v>
      </c>
      <c r="P162" s="17">
        <f t="shared" si="44"/>
        <v>0</v>
      </c>
    </row>
    <row r="163" spans="1:16" s="89" customFormat="1" ht="75">
      <c r="A163" s="107"/>
      <c r="B163" s="32" t="s">
        <v>10</v>
      </c>
      <c r="C163" s="18">
        <v>502</v>
      </c>
      <c r="D163" s="61">
        <v>4</v>
      </c>
      <c r="E163" s="20">
        <v>12</v>
      </c>
      <c r="F163" s="20" t="s">
        <v>7</v>
      </c>
      <c r="G163" s="19" t="s">
        <v>239</v>
      </c>
      <c r="H163" s="19" t="s">
        <v>5</v>
      </c>
      <c r="I163" s="108">
        <v>71620</v>
      </c>
      <c r="J163" s="18">
        <v>200</v>
      </c>
      <c r="K163" s="17">
        <f>K164</f>
        <v>1170000</v>
      </c>
      <c r="L163" s="17">
        <f t="shared" ref="L163:P163" si="45">L164</f>
        <v>1170000</v>
      </c>
      <c r="M163" s="17">
        <f t="shared" si="45"/>
        <v>0</v>
      </c>
      <c r="N163" s="17">
        <f t="shared" si="45"/>
        <v>0</v>
      </c>
      <c r="O163" s="17">
        <f t="shared" si="45"/>
        <v>0</v>
      </c>
      <c r="P163" s="17">
        <f t="shared" si="45"/>
        <v>0</v>
      </c>
    </row>
    <row r="164" spans="1:16" s="89" customFormat="1" ht="75">
      <c r="A164" s="107"/>
      <c r="B164" s="22" t="s">
        <v>8</v>
      </c>
      <c r="C164" s="18">
        <v>502</v>
      </c>
      <c r="D164" s="61">
        <v>4</v>
      </c>
      <c r="E164" s="20">
        <v>12</v>
      </c>
      <c r="F164" s="20" t="s">
        <v>7</v>
      </c>
      <c r="G164" s="19" t="s">
        <v>239</v>
      </c>
      <c r="H164" s="19" t="s">
        <v>5</v>
      </c>
      <c r="I164" s="108">
        <v>71620</v>
      </c>
      <c r="J164" s="18">
        <v>240</v>
      </c>
      <c r="K164" s="17">
        <v>1170000</v>
      </c>
      <c r="L164" s="17">
        <v>1170000</v>
      </c>
      <c r="M164" s="14">
        <v>0</v>
      </c>
      <c r="N164" s="14">
        <v>0</v>
      </c>
      <c r="O164" s="14">
        <v>0</v>
      </c>
      <c r="P164" s="14">
        <v>0</v>
      </c>
    </row>
    <row r="165" spans="1:16" s="89" customFormat="1" ht="206.25">
      <c r="A165" s="42"/>
      <c r="B165" s="60" t="s">
        <v>354</v>
      </c>
      <c r="C165" s="18">
        <v>502</v>
      </c>
      <c r="D165" s="61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8" t="s">
        <v>353</v>
      </c>
      <c r="J165" s="98"/>
      <c r="K165" s="17">
        <f>K166</f>
        <v>130000</v>
      </c>
      <c r="L165" s="17">
        <f t="shared" ref="L165:O165" si="46">L166</f>
        <v>0</v>
      </c>
      <c r="M165" s="17">
        <f t="shared" si="46"/>
        <v>0</v>
      </c>
      <c r="N165" s="17">
        <f t="shared" si="46"/>
        <v>0</v>
      </c>
      <c r="O165" s="17">
        <f t="shared" si="46"/>
        <v>0</v>
      </c>
      <c r="P165" s="17">
        <f>P166</f>
        <v>0</v>
      </c>
    </row>
    <row r="166" spans="1:16" s="89" customFormat="1" ht="75">
      <c r="A166" s="42"/>
      <c r="B166" s="32" t="s">
        <v>10</v>
      </c>
      <c r="C166" s="18">
        <v>502</v>
      </c>
      <c r="D166" s="61">
        <v>4</v>
      </c>
      <c r="E166" s="20">
        <v>12</v>
      </c>
      <c r="F166" s="20" t="s">
        <v>7</v>
      </c>
      <c r="G166" s="19" t="s">
        <v>239</v>
      </c>
      <c r="H166" s="19" t="s">
        <v>5</v>
      </c>
      <c r="I166" s="108" t="s">
        <v>353</v>
      </c>
      <c r="J166" s="18">
        <v>200</v>
      </c>
      <c r="K166" s="17">
        <f>K167</f>
        <v>130000</v>
      </c>
      <c r="L166" s="17">
        <f t="shared" ref="L166:P166" si="47">L167</f>
        <v>0</v>
      </c>
      <c r="M166" s="17">
        <f t="shared" si="47"/>
        <v>0</v>
      </c>
      <c r="N166" s="17">
        <f t="shared" si="47"/>
        <v>0</v>
      </c>
      <c r="O166" s="17">
        <f t="shared" si="47"/>
        <v>0</v>
      </c>
      <c r="P166" s="17">
        <f t="shared" si="47"/>
        <v>0</v>
      </c>
    </row>
    <row r="167" spans="1:16" s="89" customFormat="1" ht="75">
      <c r="A167" s="42"/>
      <c r="B167" s="22" t="s">
        <v>8</v>
      </c>
      <c r="C167" s="18">
        <v>502</v>
      </c>
      <c r="D167" s="61">
        <v>4</v>
      </c>
      <c r="E167" s="20">
        <v>12</v>
      </c>
      <c r="F167" s="20" t="s">
        <v>7</v>
      </c>
      <c r="G167" s="19" t="s">
        <v>239</v>
      </c>
      <c r="H167" s="19" t="s">
        <v>5</v>
      </c>
      <c r="I167" s="108" t="s">
        <v>353</v>
      </c>
      <c r="J167" s="18">
        <v>240</v>
      </c>
      <c r="K167" s="17">
        <v>130000</v>
      </c>
      <c r="L167" s="17">
        <v>0</v>
      </c>
      <c r="M167" s="14">
        <v>0</v>
      </c>
      <c r="N167" s="14">
        <v>0</v>
      </c>
      <c r="O167" s="14">
        <v>0</v>
      </c>
      <c r="P167" s="14">
        <v>0</v>
      </c>
    </row>
    <row r="168" spans="1:16" ht="37.5">
      <c r="A168" s="42" t="s">
        <v>9</v>
      </c>
      <c r="B168" s="41" t="s">
        <v>17</v>
      </c>
      <c r="C168" s="40">
        <v>502</v>
      </c>
      <c r="D168" s="39">
        <v>5</v>
      </c>
      <c r="E168" s="39">
        <v>0</v>
      </c>
      <c r="F168" s="39" t="s">
        <v>9</v>
      </c>
      <c r="G168" s="38" t="s">
        <v>9</v>
      </c>
      <c r="H168" s="38" t="s">
        <v>9</v>
      </c>
      <c r="I168" s="38" t="s">
        <v>9</v>
      </c>
      <c r="J168" s="12" t="s">
        <v>9</v>
      </c>
      <c r="K168" s="37">
        <f>K169+K181+K188+K195</f>
        <v>6452500</v>
      </c>
      <c r="L168" s="36">
        <v>0</v>
      </c>
      <c r="M168" s="35">
        <v>0</v>
      </c>
      <c r="N168" s="35">
        <v>0</v>
      </c>
      <c r="O168" s="35">
        <v>0</v>
      </c>
      <c r="P168" s="34">
        <v>0</v>
      </c>
    </row>
    <row r="169" spans="1:16" ht="18.75">
      <c r="A169" s="33" t="s">
        <v>9</v>
      </c>
      <c r="B169" s="32" t="s">
        <v>16</v>
      </c>
      <c r="C169" s="31">
        <v>502</v>
      </c>
      <c r="D169" s="30">
        <v>5</v>
      </c>
      <c r="E169" s="30">
        <v>1</v>
      </c>
      <c r="F169" s="30" t="s">
        <v>9</v>
      </c>
      <c r="G169" s="29" t="s">
        <v>9</v>
      </c>
      <c r="H169" s="29" t="s">
        <v>9</v>
      </c>
      <c r="I169" s="29" t="s">
        <v>9</v>
      </c>
      <c r="J169" s="28" t="s">
        <v>9</v>
      </c>
      <c r="K169" s="27">
        <f>K170</f>
        <v>1500000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131.25">
      <c r="A170" s="33" t="s">
        <v>9</v>
      </c>
      <c r="B170" s="32" t="s">
        <v>15</v>
      </c>
      <c r="C170" s="31">
        <v>502</v>
      </c>
      <c r="D170" s="30">
        <v>5</v>
      </c>
      <c r="E170" s="30">
        <v>1</v>
      </c>
      <c r="F170" s="30" t="s">
        <v>7</v>
      </c>
      <c r="G170" s="29" t="s">
        <v>14</v>
      </c>
      <c r="H170" s="29" t="s">
        <v>2</v>
      </c>
      <c r="I170" s="29" t="s">
        <v>1</v>
      </c>
      <c r="J170" s="28" t="s">
        <v>9</v>
      </c>
      <c r="K170" s="27">
        <f>K171</f>
        <v>1500000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56.25">
      <c r="A171" s="33" t="s">
        <v>9</v>
      </c>
      <c r="B171" s="32" t="s">
        <v>242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239</v>
      </c>
      <c r="H171" s="29" t="s">
        <v>2</v>
      </c>
      <c r="I171" s="29" t="s">
        <v>1</v>
      </c>
      <c r="J171" s="28" t="s">
        <v>9</v>
      </c>
      <c r="K171" s="27">
        <f>K172</f>
        <v>1500000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112.5">
      <c r="A172" s="33" t="s">
        <v>9</v>
      </c>
      <c r="B172" s="32" t="s">
        <v>263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239</v>
      </c>
      <c r="H172" s="29" t="s">
        <v>142</v>
      </c>
      <c r="I172" s="29" t="s">
        <v>1</v>
      </c>
      <c r="J172" s="28" t="s">
        <v>9</v>
      </c>
      <c r="K172" s="27">
        <v>1500000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112.5">
      <c r="A173" s="33" t="s">
        <v>9</v>
      </c>
      <c r="B173" s="32" t="s">
        <v>262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239</v>
      </c>
      <c r="H173" s="29" t="s">
        <v>142</v>
      </c>
      <c r="I173" s="29" t="s">
        <v>205</v>
      </c>
      <c r="J173" s="28" t="s">
        <v>9</v>
      </c>
      <c r="K173" s="27">
        <f>K174</f>
        <v>1500000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219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239</v>
      </c>
      <c r="H174" s="29" t="s">
        <v>142</v>
      </c>
      <c r="I174" s="29" t="s">
        <v>205</v>
      </c>
      <c r="J174" s="28">
        <v>400</v>
      </c>
      <c r="K174" s="27">
        <f>K175</f>
        <v>1500000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18.75">
      <c r="A175" s="23" t="s">
        <v>9</v>
      </c>
      <c r="B175" s="22" t="s">
        <v>218</v>
      </c>
      <c r="C175" s="21">
        <v>502</v>
      </c>
      <c r="D175" s="20">
        <v>5</v>
      </c>
      <c r="E175" s="20">
        <v>1</v>
      </c>
      <c r="F175" s="20" t="s">
        <v>7</v>
      </c>
      <c r="G175" s="19" t="s">
        <v>239</v>
      </c>
      <c r="H175" s="19" t="s">
        <v>142</v>
      </c>
      <c r="I175" s="19" t="s">
        <v>205</v>
      </c>
      <c r="J175" s="18" t="s">
        <v>215</v>
      </c>
      <c r="K175" s="17">
        <v>1500000</v>
      </c>
      <c r="L175" s="16">
        <v>0</v>
      </c>
      <c r="M175" s="15">
        <v>0</v>
      </c>
      <c r="N175" s="15">
        <v>0</v>
      </c>
      <c r="O175" s="15">
        <v>0</v>
      </c>
      <c r="P175" s="14">
        <v>0</v>
      </c>
    </row>
    <row r="176" spans="1:16" ht="93.75">
      <c r="A176" s="42" t="s">
        <v>9</v>
      </c>
      <c r="B176" s="41" t="s">
        <v>31</v>
      </c>
      <c r="C176" s="40">
        <v>502</v>
      </c>
      <c r="D176" s="39">
        <v>5</v>
      </c>
      <c r="E176" s="39">
        <v>1</v>
      </c>
      <c r="F176" s="39" t="s">
        <v>7</v>
      </c>
      <c r="G176" s="38" t="s">
        <v>28</v>
      </c>
      <c r="H176" s="38" t="s">
        <v>2</v>
      </c>
      <c r="I176" s="38" t="s">
        <v>1</v>
      </c>
      <c r="J176" s="12" t="s">
        <v>9</v>
      </c>
      <c r="K176" s="37">
        <f>K177</f>
        <v>0</v>
      </c>
      <c r="L176" s="36">
        <v>0</v>
      </c>
      <c r="M176" s="35">
        <v>0</v>
      </c>
      <c r="N176" s="35">
        <v>0</v>
      </c>
      <c r="O176" s="35">
        <v>0</v>
      </c>
      <c r="P176" s="34">
        <v>0</v>
      </c>
    </row>
    <row r="177" spans="1:16" ht="93.75">
      <c r="A177" s="33" t="s">
        <v>9</v>
      </c>
      <c r="B177" s="32" t="s">
        <v>30</v>
      </c>
      <c r="C177" s="31">
        <v>502</v>
      </c>
      <c r="D177" s="30">
        <v>5</v>
      </c>
      <c r="E177" s="30">
        <v>1</v>
      </c>
      <c r="F177" s="30" t="s">
        <v>7</v>
      </c>
      <c r="G177" s="29" t="s">
        <v>28</v>
      </c>
      <c r="H177" s="29" t="s">
        <v>27</v>
      </c>
      <c r="I177" s="29" t="s">
        <v>1</v>
      </c>
      <c r="J177" s="28" t="s">
        <v>9</v>
      </c>
      <c r="K177" s="27">
        <f>K178</f>
        <v>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131.25">
      <c r="A178" s="33" t="s">
        <v>9</v>
      </c>
      <c r="B178" s="32" t="s">
        <v>29</v>
      </c>
      <c r="C178" s="31">
        <v>502</v>
      </c>
      <c r="D178" s="30">
        <v>5</v>
      </c>
      <c r="E178" s="30">
        <v>1</v>
      </c>
      <c r="F178" s="30" t="s">
        <v>7</v>
      </c>
      <c r="G178" s="29" t="s">
        <v>28</v>
      </c>
      <c r="H178" s="29" t="s">
        <v>27</v>
      </c>
      <c r="I178" s="29" t="s">
        <v>4</v>
      </c>
      <c r="J178" s="28" t="s">
        <v>9</v>
      </c>
      <c r="K178" s="27">
        <f>K179</f>
        <v>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75">
      <c r="A179" s="33" t="s">
        <v>9</v>
      </c>
      <c r="B179" s="32" t="s">
        <v>10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28</v>
      </c>
      <c r="H179" s="29" t="s">
        <v>27</v>
      </c>
      <c r="I179" s="29" t="s">
        <v>4</v>
      </c>
      <c r="J179" s="28">
        <v>200</v>
      </c>
      <c r="K179" s="27">
        <f>K180</f>
        <v>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75">
      <c r="A180" s="23" t="s">
        <v>9</v>
      </c>
      <c r="B180" s="22" t="s">
        <v>8</v>
      </c>
      <c r="C180" s="21">
        <v>502</v>
      </c>
      <c r="D180" s="20">
        <v>5</v>
      </c>
      <c r="E180" s="20">
        <v>1</v>
      </c>
      <c r="F180" s="20" t="s">
        <v>7</v>
      </c>
      <c r="G180" s="19" t="s">
        <v>28</v>
      </c>
      <c r="H180" s="19" t="s">
        <v>27</v>
      </c>
      <c r="I180" s="19" t="s">
        <v>4</v>
      </c>
      <c r="J180" s="18" t="s">
        <v>3</v>
      </c>
      <c r="K180" s="17">
        <v>0</v>
      </c>
      <c r="L180" s="16">
        <v>0</v>
      </c>
      <c r="M180" s="15">
        <v>0</v>
      </c>
      <c r="N180" s="15">
        <v>0</v>
      </c>
      <c r="O180" s="15">
        <v>0</v>
      </c>
      <c r="P180" s="14">
        <v>0</v>
      </c>
    </row>
    <row r="181" spans="1:16" ht="18.75">
      <c r="A181" s="42" t="s">
        <v>9</v>
      </c>
      <c r="B181" s="41" t="s">
        <v>87</v>
      </c>
      <c r="C181" s="40">
        <v>502</v>
      </c>
      <c r="D181" s="39">
        <v>5</v>
      </c>
      <c r="E181" s="39">
        <v>2</v>
      </c>
      <c r="F181" s="39" t="s">
        <v>9</v>
      </c>
      <c r="G181" s="38" t="s">
        <v>9</v>
      </c>
      <c r="H181" s="38" t="s">
        <v>9</v>
      </c>
      <c r="I181" s="38" t="s">
        <v>9</v>
      </c>
      <c r="J181" s="12" t="s">
        <v>9</v>
      </c>
      <c r="K181" s="37">
        <f t="shared" ref="K181:K186" si="48">K182</f>
        <v>2452500</v>
      </c>
      <c r="L181" s="36">
        <v>0</v>
      </c>
      <c r="M181" s="35">
        <v>0</v>
      </c>
      <c r="N181" s="35">
        <v>0</v>
      </c>
      <c r="O181" s="35">
        <v>0</v>
      </c>
      <c r="P181" s="34">
        <v>0</v>
      </c>
    </row>
    <row r="182" spans="1:16" ht="131.25">
      <c r="A182" s="33" t="s">
        <v>9</v>
      </c>
      <c r="B182" s="32" t="s">
        <v>15</v>
      </c>
      <c r="C182" s="31">
        <v>502</v>
      </c>
      <c r="D182" s="30">
        <v>5</v>
      </c>
      <c r="E182" s="30">
        <v>2</v>
      </c>
      <c r="F182" s="30" t="s">
        <v>7</v>
      </c>
      <c r="G182" s="29" t="s">
        <v>14</v>
      </c>
      <c r="H182" s="29" t="s">
        <v>2</v>
      </c>
      <c r="I182" s="29" t="s">
        <v>1</v>
      </c>
      <c r="J182" s="28" t="s">
        <v>9</v>
      </c>
      <c r="K182" s="27">
        <f t="shared" si="48"/>
        <v>2452500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>
      <c r="A183" s="33" t="s">
        <v>9</v>
      </c>
      <c r="B183" s="32" t="s">
        <v>242</v>
      </c>
      <c r="C183" s="31">
        <v>502</v>
      </c>
      <c r="D183" s="30">
        <v>5</v>
      </c>
      <c r="E183" s="30">
        <v>2</v>
      </c>
      <c r="F183" s="30" t="s">
        <v>7</v>
      </c>
      <c r="G183" s="29" t="s">
        <v>239</v>
      </c>
      <c r="H183" s="29" t="s">
        <v>2</v>
      </c>
      <c r="I183" s="29" t="s">
        <v>1</v>
      </c>
      <c r="J183" s="28" t="s">
        <v>9</v>
      </c>
      <c r="K183" s="27">
        <f t="shared" si="48"/>
        <v>2452500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93.75">
      <c r="A184" s="33" t="s">
        <v>9</v>
      </c>
      <c r="B184" s="32" t="s">
        <v>261</v>
      </c>
      <c r="C184" s="31">
        <v>502</v>
      </c>
      <c r="D184" s="30">
        <v>5</v>
      </c>
      <c r="E184" s="30">
        <v>2</v>
      </c>
      <c r="F184" s="30" t="s">
        <v>7</v>
      </c>
      <c r="G184" s="29" t="s">
        <v>239</v>
      </c>
      <c r="H184" s="29" t="s">
        <v>58</v>
      </c>
      <c r="I184" s="29" t="s">
        <v>1</v>
      </c>
      <c r="J184" s="28" t="s">
        <v>9</v>
      </c>
      <c r="K184" s="27">
        <f t="shared" si="48"/>
        <v>2452500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112.5">
      <c r="A185" s="33" t="s">
        <v>9</v>
      </c>
      <c r="B185" s="32" t="s">
        <v>260</v>
      </c>
      <c r="C185" s="31">
        <v>502</v>
      </c>
      <c r="D185" s="30">
        <v>5</v>
      </c>
      <c r="E185" s="30">
        <v>2</v>
      </c>
      <c r="F185" s="30" t="s">
        <v>7</v>
      </c>
      <c r="G185" s="29" t="s">
        <v>239</v>
      </c>
      <c r="H185" s="29" t="s">
        <v>58</v>
      </c>
      <c r="I185" s="29" t="s">
        <v>4</v>
      </c>
      <c r="J185" s="28" t="s">
        <v>9</v>
      </c>
      <c r="K185" s="27">
        <f t="shared" si="48"/>
        <v>2452500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75">
      <c r="A186" s="33" t="s">
        <v>9</v>
      </c>
      <c r="B186" s="32" t="s">
        <v>10</v>
      </c>
      <c r="C186" s="31">
        <v>502</v>
      </c>
      <c r="D186" s="30">
        <v>5</v>
      </c>
      <c r="E186" s="30">
        <v>2</v>
      </c>
      <c r="F186" s="30" t="s">
        <v>7</v>
      </c>
      <c r="G186" s="29" t="s">
        <v>239</v>
      </c>
      <c r="H186" s="29" t="s">
        <v>58</v>
      </c>
      <c r="I186" s="29" t="s">
        <v>4</v>
      </c>
      <c r="J186" s="28">
        <v>200</v>
      </c>
      <c r="K186" s="27">
        <f t="shared" si="48"/>
        <v>2452500</v>
      </c>
      <c r="L186" s="26">
        <v>0</v>
      </c>
      <c r="M186" s="25">
        <v>0</v>
      </c>
      <c r="N186" s="25">
        <v>0</v>
      </c>
      <c r="O186" s="25">
        <v>0</v>
      </c>
      <c r="P186" s="14">
        <v>0</v>
      </c>
    </row>
    <row r="187" spans="1:16" ht="75">
      <c r="A187" s="23" t="s">
        <v>9</v>
      </c>
      <c r="B187" s="22" t="s">
        <v>8</v>
      </c>
      <c r="C187" s="21">
        <v>502</v>
      </c>
      <c r="D187" s="20">
        <v>5</v>
      </c>
      <c r="E187" s="20">
        <v>2</v>
      </c>
      <c r="F187" s="20" t="s">
        <v>7</v>
      </c>
      <c r="G187" s="19" t="s">
        <v>239</v>
      </c>
      <c r="H187" s="19" t="s">
        <v>58</v>
      </c>
      <c r="I187" s="19" t="s">
        <v>4</v>
      </c>
      <c r="J187" s="18" t="s">
        <v>3</v>
      </c>
      <c r="K187" s="17">
        <v>2452500</v>
      </c>
      <c r="L187" s="16">
        <v>0</v>
      </c>
      <c r="M187" s="15">
        <v>0</v>
      </c>
      <c r="N187" s="15">
        <v>0</v>
      </c>
      <c r="O187" s="15">
        <v>0</v>
      </c>
      <c r="P187" s="14">
        <v>0</v>
      </c>
    </row>
    <row r="188" spans="1:16" ht="18.75">
      <c r="A188" s="50"/>
      <c r="B188" s="60" t="s">
        <v>319</v>
      </c>
      <c r="C188" s="18">
        <v>502</v>
      </c>
      <c r="D188" s="61">
        <v>5</v>
      </c>
      <c r="E188" s="61">
        <v>3</v>
      </c>
      <c r="F188" s="20"/>
      <c r="G188" s="19"/>
      <c r="H188" s="19"/>
      <c r="I188" s="19"/>
      <c r="J188" s="18"/>
      <c r="K188" s="17">
        <f t="shared" ref="K188:K193" si="49">K189</f>
        <v>500000</v>
      </c>
      <c r="L188" s="16">
        <v>0</v>
      </c>
      <c r="M188" s="16">
        <v>0</v>
      </c>
      <c r="N188" s="16">
        <v>0</v>
      </c>
      <c r="O188" s="16">
        <v>0</v>
      </c>
      <c r="P188" s="17">
        <v>0</v>
      </c>
    </row>
    <row r="189" spans="1:16" ht="131.25">
      <c r="A189" s="50"/>
      <c r="B189" s="60" t="s">
        <v>15</v>
      </c>
      <c r="C189" s="18">
        <v>502</v>
      </c>
      <c r="D189" s="61">
        <v>5</v>
      </c>
      <c r="E189" s="61">
        <v>3</v>
      </c>
      <c r="F189" s="30" t="s">
        <v>7</v>
      </c>
      <c r="G189" s="29" t="s">
        <v>14</v>
      </c>
      <c r="H189" s="29" t="s">
        <v>2</v>
      </c>
      <c r="I189" s="29" t="s">
        <v>1</v>
      </c>
      <c r="J189" s="18"/>
      <c r="K189" s="17">
        <f t="shared" si="49"/>
        <v>500000</v>
      </c>
      <c r="L189" s="16">
        <v>0</v>
      </c>
      <c r="M189" s="16">
        <v>0</v>
      </c>
      <c r="N189" s="16">
        <v>0</v>
      </c>
      <c r="O189" s="16">
        <v>0</v>
      </c>
      <c r="P189" s="17">
        <v>0</v>
      </c>
    </row>
    <row r="190" spans="1:16" ht="56.25">
      <c r="A190" s="50"/>
      <c r="B190" s="60" t="s">
        <v>320</v>
      </c>
      <c r="C190" s="18">
        <v>502</v>
      </c>
      <c r="D190" s="61">
        <v>5</v>
      </c>
      <c r="E190" s="61">
        <v>3</v>
      </c>
      <c r="F190" s="20" t="s">
        <v>7</v>
      </c>
      <c r="G190" s="19">
        <v>4</v>
      </c>
      <c r="H190" s="29" t="s">
        <v>2</v>
      </c>
      <c r="I190" s="29" t="s">
        <v>1</v>
      </c>
      <c r="J190" s="18"/>
      <c r="K190" s="17">
        <f t="shared" si="49"/>
        <v>500000</v>
      </c>
      <c r="L190" s="16">
        <v>0</v>
      </c>
      <c r="M190" s="16">
        <v>0</v>
      </c>
      <c r="N190" s="16">
        <v>0</v>
      </c>
      <c r="O190" s="16">
        <v>0</v>
      </c>
      <c r="P190" s="17">
        <v>0</v>
      </c>
    </row>
    <row r="191" spans="1:16" ht="37.5">
      <c r="A191" s="50"/>
      <c r="B191" s="60" t="s">
        <v>321</v>
      </c>
      <c r="C191" s="18">
        <v>502</v>
      </c>
      <c r="D191" s="61">
        <v>5</v>
      </c>
      <c r="E191" s="61">
        <v>3</v>
      </c>
      <c r="F191" s="20" t="s">
        <v>7</v>
      </c>
      <c r="G191" s="19">
        <v>4</v>
      </c>
      <c r="H191" s="62" t="s">
        <v>27</v>
      </c>
      <c r="I191" s="29" t="s">
        <v>1</v>
      </c>
      <c r="J191" s="18"/>
      <c r="K191" s="17">
        <f t="shared" si="49"/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112.5">
      <c r="A192" s="50"/>
      <c r="B192" s="32" t="s">
        <v>260</v>
      </c>
      <c r="C192" s="18">
        <v>502</v>
      </c>
      <c r="D192" s="61">
        <v>5</v>
      </c>
      <c r="E192" s="61">
        <v>3</v>
      </c>
      <c r="F192" s="20" t="s">
        <v>7</v>
      </c>
      <c r="G192" s="19">
        <v>4</v>
      </c>
      <c r="H192" s="62" t="s">
        <v>27</v>
      </c>
      <c r="I192" s="19" t="s">
        <v>4</v>
      </c>
      <c r="J192" s="18"/>
      <c r="K192" s="17">
        <f t="shared" si="49"/>
        <v>500000</v>
      </c>
      <c r="L192" s="16">
        <v>0</v>
      </c>
      <c r="M192" s="16">
        <v>0</v>
      </c>
      <c r="N192" s="16">
        <v>0</v>
      </c>
      <c r="O192" s="16">
        <v>0</v>
      </c>
      <c r="P192" s="17">
        <v>0</v>
      </c>
    </row>
    <row r="193" spans="1:16" ht="75">
      <c r="A193" s="42"/>
      <c r="B193" s="32" t="s">
        <v>10</v>
      </c>
      <c r="C193" s="18">
        <v>502</v>
      </c>
      <c r="D193" s="61">
        <v>5</v>
      </c>
      <c r="E193" s="61">
        <v>3</v>
      </c>
      <c r="F193" s="20" t="s">
        <v>7</v>
      </c>
      <c r="G193" s="19">
        <v>4</v>
      </c>
      <c r="H193" s="62" t="s">
        <v>27</v>
      </c>
      <c r="I193" s="19" t="s">
        <v>4</v>
      </c>
      <c r="J193" s="18">
        <v>200</v>
      </c>
      <c r="K193" s="17">
        <f t="shared" si="49"/>
        <v>500000</v>
      </c>
      <c r="L193" s="16">
        <v>0</v>
      </c>
      <c r="M193" s="16">
        <v>0</v>
      </c>
      <c r="N193" s="16">
        <v>0</v>
      </c>
      <c r="O193" s="16">
        <v>0</v>
      </c>
      <c r="P193" s="17">
        <v>0</v>
      </c>
    </row>
    <row r="194" spans="1:16" ht="75">
      <c r="A194" s="42"/>
      <c r="B194" s="32" t="s">
        <v>8</v>
      </c>
      <c r="C194" s="28">
        <v>502</v>
      </c>
      <c r="D194" s="111">
        <v>5</v>
      </c>
      <c r="E194" s="111">
        <v>3</v>
      </c>
      <c r="F194" s="30" t="s">
        <v>7</v>
      </c>
      <c r="G194" s="29">
        <v>4</v>
      </c>
      <c r="H194" s="77" t="s">
        <v>27</v>
      </c>
      <c r="I194" s="29" t="s">
        <v>4</v>
      </c>
      <c r="J194" s="28">
        <v>240</v>
      </c>
      <c r="K194" s="27">
        <v>500000</v>
      </c>
      <c r="L194" s="26">
        <v>0</v>
      </c>
      <c r="M194" s="26">
        <v>0</v>
      </c>
      <c r="N194" s="26">
        <v>0</v>
      </c>
      <c r="O194" s="26">
        <v>0</v>
      </c>
      <c r="P194" s="27">
        <v>0</v>
      </c>
    </row>
    <row r="195" spans="1:16" s="89" customFormat="1" ht="56.25">
      <c r="A195" s="122"/>
      <c r="B195" s="60" t="s">
        <v>375</v>
      </c>
      <c r="C195" s="18">
        <v>502</v>
      </c>
      <c r="D195" s="61">
        <v>5</v>
      </c>
      <c r="E195" s="61">
        <v>5</v>
      </c>
      <c r="F195" s="137"/>
      <c r="G195" s="138"/>
      <c r="H195" s="138"/>
      <c r="I195" s="139"/>
      <c r="J195" s="18"/>
      <c r="K195" s="17">
        <f>K196</f>
        <v>2000000</v>
      </c>
      <c r="L195" s="17">
        <f t="shared" ref="L195:P195" si="50">L196</f>
        <v>0</v>
      </c>
      <c r="M195" s="17">
        <f t="shared" si="50"/>
        <v>0</v>
      </c>
      <c r="N195" s="17">
        <f t="shared" si="50"/>
        <v>0</v>
      </c>
      <c r="O195" s="17">
        <f t="shared" si="50"/>
        <v>0</v>
      </c>
      <c r="P195" s="17">
        <f t="shared" si="50"/>
        <v>0</v>
      </c>
    </row>
    <row r="196" spans="1:16" s="89" customFormat="1" ht="131.25">
      <c r="A196" s="122"/>
      <c r="B196" s="32" t="s">
        <v>15</v>
      </c>
      <c r="C196" s="18">
        <v>502</v>
      </c>
      <c r="D196" s="61">
        <v>5</v>
      </c>
      <c r="E196" s="61">
        <v>5</v>
      </c>
      <c r="F196" s="30" t="s">
        <v>7</v>
      </c>
      <c r="G196" s="29">
        <v>0</v>
      </c>
      <c r="H196" s="29" t="s">
        <v>2</v>
      </c>
      <c r="I196" s="29" t="s">
        <v>1</v>
      </c>
      <c r="J196" s="18"/>
      <c r="K196" s="17">
        <f>K197</f>
        <v>2000000</v>
      </c>
      <c r="L196" s="17">
        <f t="shared" ref="L196:P196" si="51">L197</f>
        <v>0</v>
      </c>
      <c r="M196" s="17">
        <f t="shared" si="51"/>
        <v>0</v>
      </c>
      <c r="N196" s="17">
        <f t="shared" si="51"/>
        <v>0</v>
      </c>
      <c r="O196" s="17">
        <f t="shared" si="51"/>
        <v>0</v>
      </c>
      <c r="P196" s="17">
        <f t="shared" si="51"/>
        <v>0</v>
      </c>
    </row>
    <row r="197" spans="1:16" s="89" customFormat="1" ht="93.75">
      <c r="A197" s="122"/>
      <c r="B197" s="60" t="s">
        <v>31</v>
      </c>
      <c r="C197" s="18">
        <v>502</v>
      </c>
      <c r="D197" s="61">
        <v>5</v>
      </c>
      <c r="E197" s="61">
        <v>5</v>
      </c>
      <c r="F197" s="30" t="s">
        <v>7</v>
      </c>
      <c r="G197" s="29">
        <v>8</v>
      </c>
      <c r="H197" s="29" t="s">
        <v>2</v>
      </c>
      <c r="I197" s="29" t="s">
        <v>1</v>
      </c>
      <c r="J197" s="18"/>
      <c r="K197" s="17">
        <f>K198</f>
        <v>2000000</v>
      </c>
      <c r="L197" s="17">
        <f t="shared" ref="L197:P197" si="52">L198</f>
        <v>0</v>
      </c>
      <c r="M197" s="17">
        <f t="shared" si="52"/>
        <v>0</v>
      </c>
      <c r="N197" s="17">
        <f t="shared" si="52"/>
        <v>0</v>
      </c>
      <c r="O197" s="17">
        <f t="shared" si="52"/>
        <v>0</v>
      </c>
      <c r="P197" s="17">
        <f t="shared" si="52"/>
        <v>0</v>
      </c>
    </row>
    <row r="198" spans="1:16" s="89" customFormat="1" ht="93.75">
      <c r="A198" s="122"/>
      <c r="B198" s="32" t="s">
        <v>30</v>
      </c>
      <c r="C198" s="18">
        <v>502</v>
      </c>
      <c r="D198" s="61">
        <v>5</v>
      </c>
      <c r="E198" s="61">
        <v>5</v>
      </c>
      <c r="F198" s="30" t="s">
        <v>7</v>
      </c>
      <c r="G198" s="29">
        <v>8</v>
      </c>
      <c r="H198" s="77" t="s">
        <v>27</v>
      </c>
      <c r="I198" s="29" t="s">
        <v>1</v>
      </c>
      <c r="J198" s="18"/>
      <c r="K198" s="17">
        <f>K199+K202</f>
        <v>2000000</v>
      </c>
      <c r="L198" s="17">
        <f t="shared" ref="L198:P198" si="53">L199+L202</f>
        <v>0</v>
      </c>
      <c r="M198" s="17">
        <f t="shared" si="53"/>
        <v>0</v>
      </c>
      <c r="N198" s="17">
        <f t="shared" si="53"/>
        <v>0</v>
      </c>
      <c r="O198" s="17">
        <f t="shared" si="53"/>
        <v>0</v>
      </c>
      <c r="P198" s="17">
        <f t="shared" si="53"/>
        <v>0</v>
      </c>
    </row>
    <row r="199" spans="1:16" s="89" customFormat="1" ht="56.25">
      <c r="A199" s="122"/>
      <c r="B199" s="60" t="s">
        <v>381</v>
      </c>
      <c r="C199" s="18">
        <v>502</v>
      </c>
      <c r="D199" s="61">
        <v>5</v>
      </c>
      <c r="E199" s="61">
        <v>5</v>
      </c>
      <c r="F199" s="30" t="s">
        <v>7</v>
      </c>
      <c r="G199" s="29">
        <v>8</v>
      </c>
      <c r="H199" s="77" t="s">
        <v>27</v>
      </c>
      <c r="I199" s="29">
        <v>10020</v>
      </c>
      <c r="J199" s="18"/>
      <c r="K199" s="17">
        <f>K200</f>
        <v>1168129.3799999999</v>
      </c>
      <c r="L199" s="17">
        <f t="shared" ref="L199:P199" si="54">L200</f>
        <v>0</v>
      </c>
      <c r="M199" s="17">
        <f t="shared" si="54"/>
        <v>0</v>
      </c>
      <c r="N199" s="17">
        <f t="shared" si="54"/>
        <v>0</v>
      </c>
      <c r="O199" s="17">
        <f t="shared" si="54"/>
        <v>0</v>
      </c>
      <c r="P199" s="17">
        <f t="shared" si="54"/>
        <v>0</v>
      </c>
    </row>
    <row r="200" spans="1:16" s="89" customFormat="1" ht="56.25">
      <c r="A200" s="122"/>
      <c r="B200" s="32" t="s">
        <v>219</v>
      </c>
      <c r="C200" s="18">
        <v>502</v>
      </c>
      <c r="D200" s="61">
        <v>5</v>
      </c>
      <c r="E200" s="61">
        <v>5</v>
      </c>
      <c r="F200" s="30" t="s">
        <v>7</v>
      </c>
      <c r="G200" s="29">
        <v>8</v>
      </c>
      <c r="H200" s="77" t="s">
        <v>27</v>
      </c>
      <c r="I200" s="29">
        <v>10020</v>
      </c>
      <c r="J200" s="18">
        <v>400</v>
      </c>
      <c r="K200" s="17">
        <f>K201</f>
        <v>1168129.3799999999</v>
      </c>
      <c r="L200" s="17">
        <f t="shared" ref="L200:P200" si="55">L201</f>
        <v>0</v>
      </c>
      <c r="M200" s="17">
        <f t="shared" si="55"/>
        <v>0</v>
      </c>
      <c r="N200" s="17">
        <f t="shared" si="55"/>
        <v>0</v>
      </c>
      <c r="O200" s="17">
        <f t="shared" si="55"/>
        <v>0</v>
      </c>
      <c r="P200" s="17">
        <f t="shared" si="55"/>
        <v>0</v>
      </c>
    </row>
    <row r="201" spans="1:16" s="89" customFormat="1" ht="18.75">
      <c r="A201" s="122"/>
      <c r="B201" s="22" t="s">
        <v>218</v>
      </c>
      <c r="C201" s="18">
        <v>502</v>
      </c>
      <c r="D201" s="61">
        <v>5</v>
      </c>
      <c r="E201" s="61">
        <v>5</v>
      </c>
      <c r="F201" s="30" t="s">
        <v>7</v>
      </c>
      <c r="G201" s="29">
        <v>8</v>
      </c>
      <c r="H201" s="77" t="s">
        <v>27</v>
      </c>
      <c r="I201" s="29">
        <v>10020</v>
      </c>
      <c r="J201" s="18">
        <v>410</v>
      </c>
      <c r="K201" s="17">
        <v>1168129.3799999999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</row>
    <row r="202" spans="1:16" s="89" customFormat="1" ht="56.25">
      <c r="A202" s="122"/>
      <c r="B202" s="60" t="s">
        <v>382</v>
      </c>
      <c r="C202" s="18">
        <v>502</v>
      </c>
      <c r="D202" s="61">
        <v>5</v>
      </c>
      <c r="E202" s="61">
        <v>5</v>
      </c>
      <c r="F202" s="30" t="s">
        <v>7</v>
      </c>
      <c r="G202" s="29">
        <v>8</v>
      </c>
      <c r="H202" s="77" t="s">
        <v>27</v>
      </c>
      <c r="I202" s="29">
        <v>10030</v>
      </c>
      <c r="J202" s="18"/>
      <c r="K202" s="17">
        <f>K203</f>
        <v>831870.62</v>
      </c>
      <c r="L202" s="17">
        <f t="shared" ref="L202:P202" si="56">L203</f>
        <v>0</v>
      </c>
      <c r="M202" s="17">
        <f t="shared" si="56"/>
        <v>0</v>
      </c>
      <c r="N202" s="17">
        <f t="shared" si="56"/>
        <v>0</v>
      </c>
      <c r="O202" s="17">
        <f t="shared" si="56"/>
        <v>0</v>
      </c>
      <c r="P202" s="17">
        <f t="shared" si="56"/>
        <v>0</v>
      </c>
    </row>
    <row r="203" spans="1:16" s="89" customFormat="1" ht="56.25">
      <c r="A203" s="122"/>
      <c r="B203" s="32" t="s">
        <v>219</v>
      </c>
      <c r="C203" s="18">
        <v>502</v>
      </c>
      <c r="D203" s="61">
        <v>5</v>
      </c>
      <c r="E203" s="61">
        <v>5</v>
      </c>
      <c r="F203" s="30" t="s">
        <v>7</v>
      </c>
      <c r="G203" s="29">
        <v>8</v>
      </c>
      <c r="H203" s="77" t="s">
        <v>27</v>
      </c>
      <c r="I203" s="29">
        <v>10030</v>
      </c>
      <c r="J203" s="18">
        <v>400</v>
      </c>
      <c r="K203" s="17">
        <f>K204</f>
        <v>831870.62</v>
      </c>
      <c r="L203" s="17">
        <f t="shared" ref="L203:P203" si="57">L204</f>
        <v>0</v>
      </c>
      <c r="M203" s="17">
        <f t="shared" si="57"/>
        <v>0</v>
      </c>
      <c r="N203" s="17">
        <f t="shared" si="57"/>
        <v>0</v>
      </c>
      <c r="O203" s="17">
        <f t="shared" si="57"/>
        <v>0</v>
      </c>
      <c r="P203" s="17">
        <f t="shared" si="57"/>
        <v>0</v>
      </c>
    </row>
    <row r="204" spans="1:16" s="89" customFormat="1" ht="18.75">
      <c r="A204" s="122"/>
      <c r="B204" s="22" t="s">
        <v>218</v>
      </c>
      <c r="C204" s="18">
        <v>502</v>
      </c>
      <c r="D204" s="61">
        <v>5</v>
      </c>
      <c r="E204" s="61">
        <v>5</v>
      </c>
      <c r="F204" s="20" t="s">
        <v>7</v>
      </c>
      <c r="G204" s="19">
        <v>8</v>
      </c>
      <c r="H204" s="62" t="s">
        <v>27</v>
      </c>
      <c r="I204" s="123">
        <v>10030</v>
      </c>
      <c r="J204" s="18">
        <v>410</v>
      </c>
      <c r="K204" s="17">
        <v>831870.62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</row>
    <row r="205" spans="1:16" ht="18.75">
      <c r="A205" s="42" t="s">
        <v>9</v>
      </c>
      <c r="B205" s="41" t="s">
        <v>47</v>
      </c>
      <c r="C205" s="40">
        <v>502</v>
      </c>
      <c r="D205" s="39">
        <v>7</v>
      </c>
      <c r="E205" s="39">
        <v>0</v>
      </c>
      <c r="F205" s="39" t="s">
        <v>9</v>
      </c>
      <c r="G205" s="38" t="s">
        <v>9</v>
      </c>
      <c r="H205" s="38" t="s">
        <v>9</v>
      </c>
      <c r="I205" s="38" t="s">
        <v>9</v>
      </c>
      <c r="J205" s="12" t="s">
        <v>9</v>
      </c>
      <c r="K205" s="37">
        <f>K206+K213</f>
        <v>7408484.8799999999</v>
      </c>
      <c r="L205" s="37">
        <f t="shared" ref="L205:P205" si="58">L206+L213</f>
        <v>252050</v>
      </c>
      <c r="M205" s="37">
        <f t="shared" si="58"/>
        <v>6235434.8799999999</v>
      </c>
      <c r="N205" s="37">
        <f t="shared" si="58"/>
        <v>0</v>
      </c>
      <c r="O205" s="37">
        <f t="shared" si="58"/>
        <v>6210434.8799999999</v>
      </c>
      <c r="P205" s="37">
        <f t="shared" si="58"/>
        <v>0</v>
      </c>
    </row>
    <row r="206" spans="1:16" ht="56.25">
      <c r="A206" s="33" t="s">
        <v>9</v>
      </c>
      <c r="B206" s="32" t="s">
        <v>46</v>
      </c>
      <c r="C206" s="31">
        <v>502</v>
      </c>
      <c r="D206" s="30">
        <v>7</v>
      </c>
      <c r="E206" s="30">
        <v>5</v>
      </c>
      <c r="F206" s="30" t="s">
        <v>9</v>
      </c>
      <c r="G206" s="29" t="s">
        <v>9</v>
      </c>
      <c r="H206" s="29" t="s">
        <v>9</v>
      </c>
      <c r="I206" s="29" t="s">
        <v>9</v>
      </c>
      <c r="J206" s="28" t="s">
        <v>9</v>
      </c>
      <c r="K206" s="27">
        <f>K207</f>
        <v>40000</v>
      </c>
      <c r="L206" s="27">
        <f t="shared" ref="L206:P211" si="59">L207</f>
        <v>0</v>
      </c>
      <c r="M206" s="27">
        <f t="shared" si="59"/>
        <v>30000</v>
      </c>
      <c r="N206" s="27">
        <f t="shared" si="59"/>
        <v>0</v>
      </c>
      <c r="O206" s="27">
        <f t="shared" si="59"/>
        <v>30000</v>
      </c>
      <c r="P206" s="27">
        <f t="shared" si="59"/>
        <v>0</v>
      </c>
    </row>
    <row r="207" spans="1:16" ht="131.25">
      <c r="A207" s="33" t="s">
        <v>9</v>
      </c>
      <c r="B207" s="32" t="s">
        <v>15</v>
      </c>
      <c r="C207" s="31">
        <v>502</v>
      </c>
      <c r="D207" s="30">
        <v>7</v>
      </c>
      <c r="E207" s="30">
        <v>5</v>
      </c>
      <c r="F207" s="30" t="s">
        <v>7</v>
      </c>
      <c r="G207" s="29" t="s">
        <v>14</v>
      </c>
      <c r="H207" s="29" t="s">
        <v>2</v>
      </c>
      <c r="I207" s="29" t="s">
        <v>1</v>
      </c>
      <c r="J207" s="28" t="s">
        <v>9</v>
      </c>
      <c r="K207" s="27">
        <f>K208</f>
        <v>40000</v>
      </c>
      <c r="L207" s="27">
        <f t="shared" si="59"/>
        <v>0</v>
      </c>
      <c r="M207" s="27">
        <f t="shared" si="59"/>
        <v>30000</v>
      </c>
      <c r="N207" s="27">
        <f t="shared" si="59"/>
        <v>0</v>
      </c>
      <c r="O207" s="27">
        <f t="shared" si="59"/>
        <v>30000</v>
      </c>
      <c r="P207" s="27">
        <f t="shared" si="59"/>
        <v>0</v>
      </c>
    </row>
    <row r="208" spans="1:16" ht="75">
      <c r="A208" s="33" t="s">
        <v>9</v>
      </c>
      <c r="B208" s="32" t="s">
        <v>45</v>
      </c>
      <c r="C208" s="31">
        <v>502</v>
      </c>
      <c r="D208" s="30">
        <v>7</v>
      </c>
      <c r="E208" s="30">
        <v>5</v>
      </c>
      <c r="F208" s="30" t="s">
        <v>7</v>
      </c>
      <c r="G208" s="29" t="s">
        <v>42</v>
      </c>
      <c r="H208" s="29" t="s">
        <v>2</v>
      </c>
      <c r="I208" s="29" t="s">
        <v>1</v>
      </c>
      <c r="J208" s="28" t="s">
        <v>9</v>
      </c>
      <c r="K208" s="27">
        <f>K209</f>
        <v>40000</v>
      </c>
      <c r="L208" s="27">
        <f t="shared" si="59"/>
        <v>0</v>
      </c>
      <c r="M208" s="27">
        <f t="shared" si="59"/>
        <v>30000</v>
      </c>
      <c r="N208" s="27">
        <f t="shared" si="59"/>
        <v>0</v>
      </c>
      <c r="O208" s="27">
        <f t="shared" si="59"/>
        <v>30000</v>
      </c>
      <c r="P208" s="27">
        <f t="shared" si="59"/>
        <v>0</v>
      </c>
    </row>
    <row r="209" spans="1:16" ht="37.5">
      <c r="A209" s="33" t="s">
        <v>9</v>
      </c>
      <c r="B209" s="32" t="s">
        <v>44</v>
      </c>
      <c r="C209" s="31">
        <v>502</v>
      </c>
      <c r="D209" s="30">
        <v>7</v>
      </c>
      <c r="E209" s="30">
        <v>5</v>
      </c>
      <c r="F209" s="30" t="s">
        <v>7</v>
      </c>
      <c r="G209" s="29" t="s">
        <v>42</v>
      </c>
      <c r="H209" s="29" t="s">
        <v>27</v>
      </c>
      <c r="I209" s="29" t="s">
        <v>1</v>
      </c>
      <c r="J209" s="28" t="s">
        <v>9</v>
      </c>
      <c r="K209" s="27">
        <f>K210</f>
        <v>40000</v>
      </c>
      <c r="L209" s="27">
        <f t="shared" si="59"/>
        <v>0</v>
      </c>
      <c r="M209" s="27">
        <f t="shared" si="59"/>
        <v>30000</v>
      </c>
      <c r="N209" s="27">
        <f t="shared" si="59"/>
        <v>0</v>
      </c>
      <c r="O209" s="27">
        <f t="shared" si="59"/>
        <v>30000</v>
      </c>
      <c r="P209" s="27">
        <f t="shared" si="59"/>
        <v>0</v>
      </c>
    </row>
    <row r="210" spans="1:16" ht="56.25">
      <c r="A210" s="33" t="s">
        <v>9</v>
      </c>
      <c r="B210" s="32" t="s">
        <v>43</v>
      </c>
      <c r="C210" s="31">
        <v>502</v>
      </c>
      <c r="D210" s="30">
        <v>7</v>
      </c>
      <c r="E210" s="30">
        <v>5</v>
      </c>
      <c r="F210" s="30" t="s">
        <v>7</v>
      </c>
      <c r="G210" s="29" t="s">
        <v>42</v>
      </c>
      <c r="H210" s="29" t="s">
        <v>27</v>
      </c>
      <c r="I210" s="29" t="s">
        <v>34</v>
      </c>
      <c r="J210" s="28" t="s">
        <v>9</v>
      </c>
      <c r="K210" s="27">
        <f>K211</f>
        <v>40000</v>
      </c>
      <c r="L210" s="27">
        <f t="shared" si="59"/>
        <v>0</v>
      </c>
      <c r="M210" s="27">
        <f t="shared" si="59"/>
        <v>30000</v>
      </c>
      <c r="N210" s="27">
        <f t="shared" si="59"/>
        <v>0</v>
      </c>
      <c r="O210" s="27">
        <f t="shared" si="59"/>
        <v>30000</v>
      </c>
      <c r="P210" s="27">
        <f t="shared" si="59"/>
        <v>0</v>
      </c>
    </row>
    <row r="211" spans="1:16" ht="75">
      <c r="A211" s="33" t="s">
        <v>9</v>
      </c>
      <c r="B211" s="32" t="s">
        <v>10</v>
      </c>
      <c r="C211" s="31">
        <v>502</v>
      </c>
      <c r="D211" s="30">
        <v>7</v>
      </c>
      <c r="E211" s="30">
        <v>5</v>
      </c>
      <c r="F211" s="30" t="s">
        <v>7</v>
      </c>
      <c r="G211" s="29" t="s">
        <v>42</v>
      </c>
      <c r="H211" s="29" t="s">
        <v>27</v>
      </c>
      <c r="I211" s="29" t="s">
        <v>34</v>
      </c>
      <c r="J211" s="28">
        <v>200</v>
      </c>
      <c r="K211" s="27">
        <v>40000</v>
      </c>
      <c r="L211" s="27">
        <f t="shared" si="59"/>
        <v>0</v>
      </c>
      <c r="M211" s="27">
        <f t="shared" si="59"/>
        <v>30000</v>
      </c>
      <c r="N211" s="27">
        <f t="shared" si="59"/>
        <v>0</v>
      </c>
      <c r="O211" s="27">
        <f t="shared" si="59"/>
        <v>30000</v>
      </c>
      <c r="P211" s="27">
        <f t="shared" si="59"/>
        <v>0</v>
      </c>
    </row>
    <row r="212" spans="1:16" ht="75">
      <c r="A212" s="23" t="s">
        <v>9</v>
      </c>
      <c r="B212" s="22" t="s">
        <v>8</v>
      </c>
      <c r="C212" s="21">
        <v>502</v>
      </c>
      <c r="D212" s="20">
        <v>7</v>
      </c>
      <c r="E212" s="20">
        <v>5</v>
      </c>
      <c r="F212" s="20" t="s">
        <v>7</v>
      </c>
      <c r="G212" s="19" t="s">
        <v>42</v>
      </c>
      <c r="H212" s="19" t="s">
        <v>27</v>
      </c>
      <c r="I212" s="19" t="s">
        <v>34</v>
      </c>
      <c r="J212" s="18" t="s">
        <v>3</v>
      </c>
      <c r="K212" s="17">
        <v>40000</v>
      </c>
      <c r="L212" s="16">
        <v>0</v>
      </c>
      <c r="M212" s="15">
        <v>30000</v>
      </c>
      <c r="N212" s="15">
        <v>0</v>
      </c>
      <c r="O212" s="15">
        <v>30000</v>
      </c>
      <c r="P212" s="14">
        <v>0</v>
      </c>
    </row>
    <row r="213" spans="1:16" ht="18.75">
      <c r="A213" s="42" t="s">
        <v>9</v>
      </c>
      <c r="B213" s="41" t="s">
        <v>161</v>
      </c>
      <c r="C213" s="40">
        <v>502</v>
      </c>
      <c r="D213" s="39">
        <v>7</v>
      </c>
      <c r="E213" s="39">
        <v>7</v>
      </c>
      <c r="F213" s="39" t="s">
        <v>9</v>
      </c>
      <c r="G213" s="38" t="s">
        <v>9</v>
      </c>
      <c r="H213" s="38" t="s">
        <v>9</v>
      </c>
      <c r="I213" s="38" t="s">
        <v>9</v>
      </c>
      <c r="J213" s="12" t="s">
        <v>9</v>
      </c>
      <c r="K213" s="37">
        <f>K214</f>
        <v>7368484.8799999999</v>
      </c>
      <c r="L213" s="37">
        <f>L214</f>
        <v>252050</v>
      </c>
      <c r="M213" s="35">
        <v>6205434.8799999999</v>
      </c>
      <c r="N213" s="35">
        <v>0</v>
      </c>
      <c r="O213" s="35">
        <v>6180434.8799999999</v>
      </c>
      <c r="P213" s="34">
        <v>0</v>
      </c>
    </row>
    <row r="214" spans="1:16" ht="131.25">
      <c r="A214" s="33" t="s">
        <v>9</v>
      </c>
      <c r="B214" s="32" t="s">
        <v>110</v>
      </c>
      <c r="C214" s="31">
        <v>502</v>
      </c>
      <c r="D214" s="30">
        <v>7</v>
      </c>
      <c r="E214" s="30">
        <v>7</v>
      </c>
      <c r="F214" s="30" t="s">
        <v>106</v>
      </c>
      <c r="G214" s="29" t="s">
        <v>14</v>
      </c>
      <c r="H214" s="29" t="s">
        <v>2</v>
      </c>
      <c r="I214" s="29" t="s">
        <v>1</v>
      </c>
      <c r="J214" s="28" t="s">
        <v>9</v>
      </c>
      <c r="K214" s="27">
        <f>K215+K223</f>
        <v>7368484.8799999999</v>
      </c>
      <c r="L214" s="27">
        <f>L215+L223</f>
        <v>252050</v>
      </c>
      <c r="M214" s="25">
        <v>6205434.8799999999</v>
      </c>
      <c r="N214" s="25">
        <v>0</v>
      </c>
      <c r="O214" s="25">
        <v>6180434.8799999999</v>
      </c>
      <c r="P214" s="24">
        <v>0</v>
      </c>
    </row>
    <row r="215" spans="1:16" s="89" customFormat="1" ht="56.25">
      <c r="A215" s="33"/>
      <c r="B215" s="60" t="s">
        <v>109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29" t="s">
        <v>2</v>
      </c>
      <c r="I215" s="29" t="s">
        <v>1</v>
      </c>
      <c r="J215" s="28"/>
      <c r="K215" s="27">
        <f>K216</f>
        <v>294050</v>
      </c>
      <c r="L215" s="27">
        <f t="shared" ref="L215:P215" si="60">L216</f>
        <v>252050</v>
      </c>
      <c r="M215" s="27">
        <f t="shared" si="60"/>
        <v>0</v>
      </c>
      <c r="N215" s="27">
        <f t="shared" si="60"/>
        <v>0</v>
      </c>
      <c r="O215" s="27">
        <f t="shared" si="60"/>
        <v>0</v>
      </c>
      <c r="P215" s="27">
        <f t="shared" si="60"/>
        <v>0</v>
      </c>
    </row>
    <row r="216" spans="1:16" s="89" customFormat="1" ht="56.25">
      <c r="A216" s="33"/>
      <c r="B216" s="41" t="s">
        <v>160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7" t="s">
        <v>58</v>
      </c>
      <c r="I216" s="29" t="s">
        <v>1</v>
      </c>
      <c r="J216" s="28"/>
      <c r="K216" s="27">
        <f>K217+K220</f>
        <v>294050</v>
      </c>
      <c r="L216" s="27">
        <f>L217+L220</f>
        <v>252050</v>
      </c>
      <c r="M216" s="27">
        <f t="shared" ref="M216:P216" si="61">M217</f>
        <v>0</v>
      </c>
      <c r="N216" s="27">
        <f t="shared" si="61"/>
        <v>0</v>
      </c>
      <c r="O216" s="27">
        <f t="shared" si="61"/>
        <v>0</v>
      </c>
      <c r="P216" s="27">
        <f t="shared" si="61"/>
        <v>0</v>
      </c>
    </row>
    <row r="217" spans="1:16" s="89" customFormat="1" ht="93.75">
      <c r="A217" s="33"/>
      <c r="B217" s="32" t="s">
        <v>355</v>
      </c>
      <c r="C217" s="31">
        <v>502</v>
      </c>
      <c r="D217" s="30">
        <v>7</v>
      </c>
      <c r="E217" s="30">
        <v>7</v>
      </c>
      <c r="F217" s="30" t="s">
        <v>106</v>
      </c>
      <c r="G217" s="29">
        <v>1</v>
      </c>
      <c r="H217" s="77" t="s">
        <v>58</v>
      </c>
      <c r="I217" s="29">
        <v>70780</v>
      </c>
      <c r="J217" s="28"/>
      <c r="K217" s="27">
        <f>K218</f>
        <v>252050</v>
      </c>
      <c r="L217" s="27">
        <f t="shared" ref="L217:P217" si="62">L218</f>
        <v>252050</v>
      </c>
      <c r="M217" s="27">
        <f t="shared" si="62"/>
        <v>0</v>
      </c>
      <c r="N217" s="27">
        <f t="shared" si="62"/>
        <v>0</v>
      </c>
      <c r="O217" s="27">
        <f t="shared" si="62"/>
        <v>0</v>
      </c>
      <c r="P217" s="27">
        <f t="shared" si="62"/>
        <v>0</v>
      </c>
    </row>
    <row r="218" spans="1:16" s="89" customFormat="1" ht="75">
      <c r="A218" s="33"/>
      <c r="B218" s="32" t="s">
        <v>10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77" t="s">
        <v>58</v>
      </c>
      <c r="I218" s="29">
        <v>70780</v>
      </c>
      <c r="J218" s="28">
        <v>200</v>
      </c>
      <c r="K218" s="27">
        <f>K219</f>
        <v>252050</v>
      </c>
      <c r="L218" s="27">
        <f t="shared" ref="L218:P218" si="63">L219</f>
        <v>252050</v>
      </c>
      <c r="M218" s="27">
        <f t="shared" si="63"/>
        <v>0</v>
      </c>
      <c r="N218" s="27">
        <f t="shared" si="63"/>
        <v>0</v>
      </c>
      <c r="O218" s="27">
        <f t="shared" si="63"/>
        <v>0</v>
      </c>
      <c r="P218" s="27">
        <f t="shared" si="63"/>
        <v>0</v>
      </c>
    </row>
    <row r="219" spans="1:16" s="89" customFormat="1" ht="75">
      <c r="A219" s="33"/>
      <c r="B219" s="22" t="s">
        <v>8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7" t="s">
        <v>58</v>
      </c>
      <c r="I219" s="29">
        <v>70780</v>
      </c>
      <c r="J219" s="28">
        <v>240</v>
      </c>
      <c r="K219" s="27">
        <v>252050</v>
      </c>
      <c r="L219" s="26">
        <v>252050</v>
      </c>
      <c r="M219" s="25">
        <v>0</v>
      </c>
      <c r="N219" s="25">
        <v>0</v>
      </c>
      <c r="O219" s="25">
        <v>0</v>
      </c>
      <c r="P219" s="24">
        <v>0</v>
      </c>
    </row>
    <row r="220" spans="1:16" s="89" customFormat="1" ht="75">
      <c r="A220" s="33"/>
      <c r="B220" s="32" t="s">
        <v>370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7" t="s">
        <v>58</v>
      </c>
      <c r="I220" s="29" t="s">
        <v>157</v>
      </c>
      <c r="J220" s="28"/>
      <c r="K220" s="27">
        <f>K221</f>
        <v>42000</v>
      </c>
      <c r="L220" s="27">
        <f t="shared" ref="L220:P220" si="64">L221</f>
        <v>0</v>
      </c>
      <c r="M220" s="27">
        <f t="shared" si="64"/>
        <v>0</v>
      </c>
      <c r="N220" s="27">
        <f t="shared" si="64"/>
        <v>0</v>
      </c>
      <c r="O220" s="27">
        <f t="shared" si="64"/>
        <v>0</v>
      </c>
      <c r="P220" s="27">
        <f t="shared" si="64"/>
        <v>0</v>
      </c>
    </row>
    <row r="221" spans="1:16" s="89" customFormat="1" ht="75">
      <c r="A221" s="33"/>
      <c r="B221" s="32" t="s">
        <v>10</v>
      </c>
      <c r="C221" s="31">
        <v>502</v>
      </c>
      <c r="D221" s="30">
        <v>7</v>
      </c>
      <c r="E221" s="30">
        <v>7</v>
      </c>
      <c r="F221" s="30" t="s">
        <v>106</v>
      </c>
      <c r="G221" s="29">
        <v>1</v>
      </c>
      <c r="H221" s="77" t="s">
        <v>58</v>
      </c>
      <c r="I221" s="29" t="s">
        <v>157</v>
      </c>
      <c r="J221" s="28">
        <v>200</v>
      </c>
      <c r="K221" s="27">
        <f>K222</f>
        <v>42000</v>
      </c>
      <c r="L221" s="27">
        <f t="shared" ref="L221:P221" si="65">L222</f>
        <v>0</v>
      </c>
      <c r="M221" s="27">
        <f t="shared" si="65"/>
        <v>0</v>
      </c>
      <c r="N221" s="27">
        <f t="shared" si="65"/>
        <v>0</v>
      </c>
      <c r="O221" s="27">
        <f t="shared" si="65"/>
        <v>0</v>
      </c>
      <c r="P221" s="27">
        <f t="shared" si="65"/>
        <v>0</v>
      </c>
    </row>
    <row r="222" spans="1:16" s="89" customFormat="1" ht="75">
      <c r="A222" s="33"/>
      <c r="B222" s="22" t="s">
        <v>8</v>
      </c>
      <c r="C222" s="31">
        <v>502</v>
      </c>
      <c r="D222" s="30">
        <v>7</v>
      </c>
      <c r="E222" s="30">
        <v>7</v>
      </c>
      <c r="F222" s="30" t="s">
        <v>106</v>
      </c>
      <c r="G222" s="29">
        <v>1</v>
      </c>
      <c r="H222" s="77" t="s">
        <v>58</v>
      </c>
      <c r="I222" s="29" t="s">
        <v>157</v>
      </c>
      <c r="J222" s="28">
        <v>240</v>
      </c>
      <c r="K222" s="27">
        <v>42000</v>
      </c>
      <c r="L222" s="26">
        <v>0</v>
      </c>
      <c r="M222" s="25">
        <v>0</v>
      </c>
      <c r="N222" s="25">
        <v>0</v>
      </c>
      <c r="O222" s="25">
        <v>0</v>
      </c>
      <c r="P222" s="24">
        <v>0</v>
      </c>
    </row>
    <row r="223" spans="1:16" ht="112.5">
      <c r="A223" s="33" t="s">
        <v>9</v>
      </c>
      <c r="B223" s="32" t="s">
        <v>233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50</v>
      </c>
      <c r="H223" s="29" t="s">
        <v>2</v>
      </c>
      <c r="I223" s="29" t="s">
        <v>1</v>
      </c>
      <c r="J223" s="28" t="s">
        <v>9</v>
      </c>
      <c r="K223" s="27">
        <f>K224</f>
        <v>7074434.8799999999</v>
      </c>
      <c r="L223" s="26">
        <v>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ht="56.25">
      <c r="A224" s="33" t="s">
        <v>9</v>
      </c>
      <c r="B224" s="32" t="s">
        <v>259</v>
      </c>
      <c r="C224" s="31">
        <v>502</v>
      </c>
      <c r="D224" s="30">
        <v>7</v>
      </c>
      <c r="E224" s="30">
        <v>7</v>
      </c>
      <c r="F224" s="30" t="s">
        <v>106</v>
      </c>
      <c r="G224" s="29" t="s">
        <v>50</v>
      </c>
      <c r="H224" s="29" t="s">
        <v>27</v>
      </c>
      <c r="I224" s="29" t="s">
        <v>1</v>
      </c>
      <c r="J224" s="28" t="s">
        <v>9</v>
      </c>
      <c r="K224" s="27">
        <f>K225</f>
        <v>7074434.8799999999</v>
      </c>
      <c r="L224" s="26">
        <v>0</v>
      </c>
      <c r="M224" s="25">
        <v>6205434.8799999999</v>
      </c>
      <c r="N224" s="25">
        <v>0</v>
      </c>
      <c r="O224" s="25">
        <v>6180434.8799999999</v>
      </c>
      <c r="P224" s="24">
        <v>0</v>
      </c>
    </row>
    <row r="225" spans="1:16" ht="56.25">
      <c r="A225" s="33" t="s">
        <v>9</v>
      </c>
      <c r="B225" s="32" t="s">
        <v>258</v>
      </c>
      <c r="C225" s="31">
        <v>502</v>
      </c>
      <c r="D225" s="30">
        <v>7</v>
      </c>
      <c r="E225" s="30">
        <v>7</v>
      </c>
      <c r="F225" s="30" t="s">
        <v>106</v>
      </c>
      <c r="G225" s="29" t="s">
        <v>50</v>
      </c>
      <c r="H225" s="29" t="s">
        <v>27</v>
      </c>
      <c r="I225" s="29" t="s">
        <v>4</v>
      </c>
      <c r="J225" s="28" t="s">
        <v>9</v>
      </c>
      <c r="K225" s="27">
        <f>K226+K228+K230+K232</f>
        <v>7074434.8799999999</v>
      </c>
      <c r="L225" s="26">
        <v>0</v>
      </c>
      <c r="M225" s="25">
        <v>6205434.8799999999</v>
      </c>
      <c r="N225" s="25">
        <v>0</v>
      </c>
      <c r="O225" s="25">
        <v>6180434.8799999999</v>
      </c>
      <c r="P225" s="24">
        <v>0</v>
      </c>
    </row>
    <row r="226" spans="1:16" ht="168.75">
      <c r="A226" s="33" t="s">
        <v>9</v>
      </c>
      <c r="B226" s="32" t="s">
        <v>37</v>
      </c>
      <c r="C226" s="31">
        <v>502</v>
      </c>
      <c r="D226" s="30">
        <v>7</v>
      </c>
      <c r="E226" s="30">
        <v>7</v>
      </c>
      <c r="F226" s="30" t="s">
        <v>106</v>
      </c>
      <c r="G226" s="29" t="s">
        <v>50</v>
      </c>
      <c r="H226" s="29" t="s">
        <v>27</v>
      </c>
      <c r="I226" s="29" t="s">
        <v>4</v>
      </c>
      <c r="J226" s="28">
        <v>100</v>
      </c>
      <c r="K226" s="27">
        <v>6050516.8799999999</v>
      </c>
      <c r="L226" s="26">
        <v>0</v>
      </c>
      <c r="M226" s="25">
        <v>6050516.8799999999</v>
      </c>
      <c r="N226" s="25">
        <v>0</v>
      </c>
      <c r="O226" s="25">
        <v>6050516.8799999999</v>
      </c>
      <c r="P226" s="24">
        <v>0</v>
      </c>
    </row>
    <row r="227" spans="1:16" ht="37.5">
      <c r="A227" s="23" t="s">
        <v>9</v>
      </c>
      <c r="B227" s="22" t="s">
        <v>130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129</v>
      </c>
      <c r="K227" s="17">
        <v>6050516.8799999999</v>
      </c>
      <c r="L227" s="16">
        <v>0</v>
      </c>
      <c r="M227" s="15">
        <v>6050516.8799999999</v>
      </c>
      <c r="N227" s="15">
        <v>0</v>
      </c>
      <c r="O227" s="15">
        <v>6050516.8799999999</v>
      </c>
      <c r="P227" s="14">
        <v>0</v>
      </c>
    </row>
    <row r="228" spans="1:16" ht="75">
      <c r="A228" s="42" t="s">
        <v>9</v>
      </c>
      <c r="B228" s="41" t="s">
        <v>10</v>
      </c>
      <c r="C228" s="40">
        <v>502</v>
      </c>
      <c r="D228" s="39">
        <v>7</v>
      </c>
      <c r="E228" s="39">
        <v>7</v>
      </c>
      <c r="F228" s="39" t="s">
        <v>106</v>
      </c>
      <c r="G228" s="38" t="s">
        <v>50</v>
      </c>
      <c r="H228" s="38" t="s">
        <v>27</v>
      </c>
      <c r="I228" s="38" t="s">
        <v>4</v>
      </c>
      <c r="J228" s="12">
        <v>200</v>
      </c>
      <c r="K228" s="37">
        <f>K229</f>
        <v>963120</v>
      </c>
      <c r="L228" s="36">
        <v>0</v>
      </c>
      <c r="M228" s="35">
        <v>94120</v>
      </c>
      <c r="N228" s="35">
        <v>0</v>
      </c>
      <c r="O228" s="35">
        <v>69120</v>
      </c>
      <c r="P228" s="34">
        <v>0</v>
      </c>
    </row>
    <row r="229" spans="1:16" ht="75">
      <c r="A229" s="23" t="s">
        <v>9</v>
      </c>
      <c r="B229" s="22" t="s">
        <v>8</v>
      </c>
      <c r="C229" s="21">
        <v>502</v>
      </c>
      <c r="D229" s="20">
        <v>7</v>
      </c>
      <c r="E229" s="20">
        <v>7</v>
      </c>
      <c r="F229" s="20" t="s">
        <v>106</v>
      </c>
      <c r="G229" s="19" t="s">
        <v>50</v>
      </c>
      <c r="H229" s="19" t="s">
        <v>27</v>
      </c>
      <c r="I229" s="19" t="s">
        <v>4</v>
      </c>
      <c r="J229" s="18" t="s">
        <v>3</v>
      </c>
      <c r="K229" s="17">
        <v>963120</v>
      </c>
      <c r="L229" s="16">
        <v>0</v>
      </c>
      <c r="M229" s="15">
        <v>94120</v>
      </c>
      <c r="N229" s="15">
        <v>0</v>
      </c>
      <c r="O229" s="15">
        <v>69120</v>
      </c>
      <c r="P229" s="14">
        <v>0</v>
      </c>
    </row>
    <row r="230" spans="1:16" ht="37.5">
      <c r="A230" s="42" t="s">
        <v>9</v>
      </c>
      <c r="B230" s="41" t="s">
        <v>54</v>
      </c>
      <c r="C230" s="40">
        <v>502</v>
      </c>
      <c r="D230" s="39">
        <v>7</v>
      </c>
      <c r="E230" s="39">
        <v>7</v>
      </c>
      <c r="F230" s="39" t="s">
        <v>106</v>
      </c>
      <c r="G230" s="38" t="s">
        <v>50</v>
      </c>
      <c r="H230" s="38" t="s">
        <v>27</v>
      </c>
      <c r="I230" s="38" t="s">
        <v>4</v>
      </c>
      <c r="J230" s="12">
        <v>300</v>
      </c>
      <c r="K230" s="37">
        <v>55798</v>
      </c>
      <c r="L230" s="36">
        <v>0</v>
      </c>
      <c r="M230" s="35">
        <v>55798</v>
      </c>
      <c r="N230" s="35">
        <v>0</v>
      </c>
      <c r="O230" s="35">
        <v>55798</v>
      </c>
      <c r="P230" s="34">
        <v>0</v>
      </c>
    </row>
    <row r="231" spans="1:16" ht="18.75">
      <c r="A231" s="23" t="s">
        <v>9</v>
      </c>
      <c r="B231" s="22" t="s">
        <v>53</v>
      </c>
      <c r="C231" s="21">
        <v>502</v>
      </c>
      <c r="D231" s="20">
        <v>7</v>
      </c>
      <c r="E231" s="20">
        <v>7</v>
      </c>
      <c r="F231" s="20" t="s">
        <v>106</v>
      </c>
      <c r="G231" s="19" t="s">
        <v>50</v>
      </c>
      <c r="H231" s="19" t="s">
        <v>27</v>
      </c>
      <c r="I231" s="19" t="s">
        <v>4</v>
      </c>
      <c r="J231" s="18" t="s">
        <v>52</v>
      </c>
      <c r="K231" s="17">
        <v>55798</v>
      </c>
      <c r="L231" s="16">
        <v>0</v>
      </c>
      <c r="M231" s="15">
        <v>55798</v>
      </c>
      <c r="N231" s="15">
        <v>0</v>
      </c>
      <c r="O231" s="15">
        <v>55798</v>
      </c>
      <c r="P231" s="14">
        <v>0</v>
      </c>
    </row>
    <row r="232" spans="1:16" ht="18.75">
      <c r="A232" s="42" t="s">
        <v>9</v>
      </c>
      <c r="B232" s="41" t="s">
        <v>21</v>
      </c>
      <c r="C232" s="40">
        <v>502</v>
      </c>
      <c r="D232" s="39">
        <v>7</v>
      </c>
      <c r="E232" s="39">
        <v>7</v>
      </c>
      <c r="F232" s="39" t="s">
        <v>106</v>
      </c>
      <c r="G232" s="38" t="s">
        <v>50</v>
      </c>
      <c r="H232" s="38" t="s">
        <v>27</v>
      </c>
      <c r="I232" s="38" t="s">
        <v>4</v>
      </c>
      <c r="J232" s="12">
        <v>800</v>
      </c>
      <c r="K232" s="37">
        <v>5000</v>
      </c>
      <c r="L232" s="36">
        <v>0</v>
      </c>
      <c r="M232" s="35">
        <v>5000</v>
      </c>
      <c r="N232" s="35">
        <v>0</v>
      </c>
      <c r="O232" s="35">
        <v>5000</v>
      </c>
      <c r="P232" s="34">
        <v>0</v>
      </c>
    </row>
    <row r="233" spans="1:16" ht="37.5">
      <c r="A233" s="23" t="s">
        <v>9</v>
      </c>
      <c r="B233" s="22" t="s">
        <v>33</v>
      </c>
      <c r="C233" s="21">
        <v>502</v>
      </c>
      <c r="D233" s="20">
        <v>7</v>
      </c>
      <c r="E233" s="20">
        <v>7</v>
      </c>
      <c r="F233" s="20" t="s">
        <v>106</v>
      </c>
      <c r="G233" s="19" t="s">
        <v>50</v>
      </c>
      <c r="H233" s="19" t="s">
        <v>27</v>
      </c>
      <c r="I233" s="19" t="s">
        <v>4</v>
      </c>
      <c r="J233" s="18" t="s">
        <v>32</v>
      </c>
      <c r="K233" s="17">
        <v>5000</v>
      </c>
      <c r="L233" s="16">
        <v>0</v>
      </c>
      <c r="M233" s="15">
        <v>5000</v>
      </c>
      <c r="N233" s="15">
        <v>0</v>
      </c>
      <c r="O233" s="15">
        <v>5000</v>
      </c>
      <c r="P233" s="14">
        <v>0</v>
      </c>
    </row>
    <row r="234" spans="1:16" ht="18.75">
      <c r="A234" s="42" t="s">
        <v>9</v>
      </c>
      <c r="B234" s="41" t="s">
        <v>229</v>
      </c>
      <c r="C234" s="40">
        <v>502</v>
      </c>
      <c r="D234" s="39">
        <v>8</v>
      </c>
      <c r="E234" s="39">
        <v>0</v>
      </c>
      <c r="F234" s="39" t="s">
        <v>9</v>
      </c>
      <c r="G234" s="38" t="s">
        <v>9</v>
      </c>
      <c r="H234" s="38" t="s">
        <v>9</v>
      </c>
      <c r="I234" s="38" t="s">
        <v>9</v>
      </c>
      <c r="J234" s="12" t="s">
        <v>9</v>
      </c>
      <c r="K234" s="37">
        <v>646300</v>
      </c>
      <c r="L234" s="36">
        <v>0</v>
      </c>
      <c r="M234" s="35">
        <v>0</v>
      </c>
      <c r="N234" s="35">
        <v>0</v>
      </c>
      <c r="O234" s="35">
        <v>200197</v>
      </c>
      <c r="P234" s="34">
        <v>0</v>
      </c>
    </row>
    <row r="235" spans="1:16" ht="18.75">
      <c r="A235" s="33" t="s">
        <v>9</v>
      </c>
      <c r="B235" s="32" t="s">
        <v>228</v>
      </c>
      <c r="C235" s="31">
        <v>502</v>
      </c>
      <c r="D235" s="30">
        <v>8</v>
      </c>
      <c r="E235" s="30">
        <v>1</v>
      </c>
      <c r="F235" s="30" t="s">
        <v>9</v>
      </c>
      <c r="G235" s="29" t="s">
        <v>9</v>
      </c>
      <c r="H235" s="29" t="s">
        <v>9</v>
      </c>
      <c r="I235" s="29" t="s">
        <v>9</v>
      </c>
      <c r="J235" s="28" t="s">
        <v>9</v>
      </c>
      <c r="K235" s="27">
        <v>646300</v>
      </c>
      <c r="L235" s="26">
        <v>0</v>
      </c>
      <c r="M235" s="25">
        <v>0</v>
      </c>
      <c r="N235" s="25">
        <v>0</v>
      </c>
      <c r="O235" s="25">
        <v>200197</v>
      </c>
      <c r="P235" s="24">
        <v>0</v>
      </c>
    </row>
    <row r="236" spans="1:16" ht="131.25">
      <c r="A236" s="33" t="s">
        <v>9</v>
      </c>
      <c r="B236" s="32" t="s">
        <v>15</v>
      </c>
      <c r="C236" s="31">
        <v>502</v>
      </c>
      <c r="D236" s="30">
        <v>8</v>
      </c>
      <c r="E236" s="30">
        <v>1</v>
      </c>
      <c r="F236" s="30" t="s">
        <v>7</v>
      </c>
      <c r="G236" s="29" t="s">
        <v>14</v>
      </c>
      <c r="H236" s="29" t="s">
        <v>2</v>
      </c>
      <c r="I236" s="29" t="s">
        <v>1</v>
      </c>
      <c r="J236" s="28" t="s">
        <v>9</v>
      </c>
      <c r="K236" s="27">
        <v>646300</v>
      </c>
      <c r="L236" s="26">
        <v>0</v>
      </c>
      <c r="M236" s="25">
        <v>0</v>
      </c>
      <c r="N236" s="25">
        <v>0</v>
      </c>
      <c r="O236" s="25">
        <v>200197</v>
      </c>
      <c r="P236" s="24">
        <v>0</v>
      </c>
    </row>
    <row r="237" spans="1:16" ht="93.75">
      <c r="A237" s="33" t="s">
        <v>9</v>
      </c>
      <c r="B237" s="32" t="s">
        <v>13</v>
      </c>
      <c r="C237" s="31">
        <v>502</v>
      </c>
      <c r="D237" s="30">
        <v>8</v>
      </c>
      <c r="E237" s="30">
        <v>1</v>
      </c>
      <c r="F237" s="30" t="s">
        <v>7</v>
      </c>
      <c r="G237" s="29" t="s">
        <v>6</v>
      </c>
      <c r="H237" s="29" t="s">
        <v>2</v>
      </c>
      <c r="I237" s="29" t="s">
        <v>1</v>
      </c>
      <c r="J237" s="28" t="s">
        <v>9</v>
      </c>
      <c r="K237" s="27">
        <v>646300</v>
      </c>
      <c r="L237" s="26">
        <v>0</v>
      </c>
      <c r="M237" s="25">
        <v>0</v>
      </c>
      <c r="N237" s="25">
        <v>0</v>
      </c>
      <c r="O237" s="25">
        <v>200197</v>
      </c>
      <c r="P237" s="24">
        <v>0</v>
      </c>
    </row>
    <row r="238" spans="1:16" ht="75">
      <c r="A238" s="33" t="s">
        <v>9</v>
      </c>
      <c r="B238" s="32" t="s">
        <v>238</v>
      </c>
      <c r="C238" s="31">
        <v>502</v>
      </c>
      <c r="D238" s="30">
        <v>8</v>
      </c>
      <c r="E238" s="30">
        <v>1</v>
      </c>
      <c r="F238" s="30" t="s">
        <v>7</v>
      </c>
      <c r="G238" s="29" t="s">
        <v>6</v>
      </c>
      <c r="H238" s="29" t="s">
        <v>58</v>
      </c>
      <c r="I238" s="29" t="s">
        <v>1</v>
      </c>
      <c r="J238" s="28" t="s">
        <v>9</v>
      </c>
      <c r="K238" s="27">
        <v>646300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112.5">
      <c r="A239" s="33" t="s">
        <v>9</v>
      </c>
      <c r="B239" s="32" t="s">
        <v>257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6</v>
      </c>
      <c r="H239" s="29" t="s">
        <v>58</v>
      </c>
      <c r="I239" s="29" t="s">
        <v>4</v>
      </c>
      <c r="J239" s="28" t="s">
        <v>9</v>
      </c>
      <c r="K239" s="27">
        <v>646300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ht="75">
      <c r="A240" s="33" t="s">
        <v>9</v>
      </c>
      <c r="B240" s="32" t="s">
        <v>10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29" t="s">
        <v>58</v>
      </c>
      <c r="I240" s="29" t="s">
        <v>4</v>
      </c>
      <c r="J240" s="28">
        <v>200</v>
      </c>
      <c r="K240" s="27">
        <v>646300</v>
      </c>
      <c r="L240" s="26">
        <v>0</v>
      </c>
      <c r="M240" s="25">
        <v>0</v>
      </c>
      <c r="N240" s="25">
        <v>0</v>
      </c>
      <c r="O240" s="25">
        <v>200197</v>
      </c>
      <c r="P240" s="24">
        <v>0</v>
      </c>
    </row>
    <row r="241" spans="1:16" ht="75">
      <c r="A241" s="23" t="s">
        <v>9</v>
      </c>
      <c r="B241" s="22" t="s">
        <v>8</v>
      </c>
      <c r="C241" s="21">
        <v>502</v>
      </c>
      <c r="D241" s="20">
        <v>8</v>
      </c>
      <c r="E241" s="20">
        <v>1</v>
      </c>
      <c r="F241" s="20" t="s">
        <v>7</v>
      </c>
      <c r="G241" s="19" t="s">
        <v>6</v>
      </c>
      <c r="H241" s="19" t="s">
        <v>58</v>
      </c>
      <c r="I241" s="19" t="s">
        <v>4</v>
      </c>
      <c r="J241" s="18" t="s">
        <v>3</v>
      </c>
      <c r="K241" s="17">
        <v>646300</v>
      </c>
      <c r="L241" s="16">
        <v>0</v>
      </c>
      <c r="M241" s="15">
        <v>0</v>
      </c>
      <c r="N241" s="15">
        <v>0</v>
      </c>
      <c r="O241" s="15">
        <v>200197</v>
      </c>
      <c r="P241" s="14">
        <v>0</v>
      </c>
    </row>
    <row r="242" spans="1:16" ht="18.75">
      <c r="A242" s="42" t="s">
        <v>9</v>
      </c>
      <c r="B242" s="41" t="s">
        <v>124</v>
      </c>
      <c r="C242" s="40">
        <v>502</v>
      </c>
      <c r="D242" s="39">
        <v>10</v>
      </c>
      <c r="E242" s="39">
        <v>0</v>
      </c>
      <c r="F242" s="39" t="s">
        <v>9</v>
      </c>
      <c r="G242" s="38" t="s">
        <v>9</v>
      </c>
      <c r="H242" s="38" t="s">
        <v>9</v>
      </c>
      <c r="I242" s="38" t="s">
        <v>9</v>
      </c>
      <c r="J242" s="12" t="s">
        <v>9</v>
      </c>
      <c r="K242" s="37">
        <f>K243+K250+K283+K290</f>
        <v>10032994</v>
      </c>
      <c r="L242" s="37">
        <f>L243+L250+L283+L290</f>
        <v>3136457</v>
      </c>
      <c r="M242" s="37">
        <f t="shared" ref="M242:P242" si="66">M243+M250+M283+M290</f>
        <v>6677419</v>
      </c>
      <c r="N242" s="37">
        <f t="shared" si="66"/>
        <v>383882</v>
      </c>
      <c r="O242" s="37">
        <f t="shared" si="66"/>
        <v>6354904.1200000001</v>
      </c>
      <c r="P242" s="37">
        <f t="shared" si="66"/>
        <v>383882</v>
      </c>
    </row>
    <row r="243" spans="1:16" ht="18.75">
      <c r="A243" s="33" t="s">
        <v>9</v>
      </c>
      <c r="B243" s="32" t="s">
        <v>256</v>
      </c>
      <c r="C243" s="31">
        <v>502</v>
      </c>
      <c r="D243" s="30">
        <v>10</v>
      </c>
      <c r="E243" s="30">
        <v>1</v>
      </c>
      <c r="F243" s="30" t="s">
        <v>9</v>
      </c>
      <c r="G243" s="29" t="s">
        <v>9</v>
      </c>
      <c r="H243" s="29" t="s">
        <v>9</v>
      </c>
      <c r="I243" s="29" t="s">
        <v>9</v>
      </c>
      <c r="J243" s="28" t="s">
        <v>9</v>
      </c>
      <c r="K243" s="27">
        <v>5481537</v>
      </c>
      <c r="L243" s="26">
        <v>0</v>
      </c>
      <c r="M243" s="25">
        <v>5481537</v>
      </c>
      <c r="N243" s="25">
        <v>0</v>
      </c>
      <c r="O243" s="25">
        <v>5481537</v>
      </c>
      <c r="P243" s="24">
        <v>0</v>
      </c>
    </row>
    <row r="244" spans="1:16" ht="131.25">
      <c r="A244" s="33" t="s">
        <v>9</v>
      </c>
      <c r="B244" s="32" t="s">
        <v>110</v>
      </c>
      <c r="C244" s="31">
        <v>502</v>
      </c>
      <c r="D244" s="30">
        <v>10</v>
      </c>
      <c r="E244" s="30">
        <v>1</v>
      </c>
      <c r="F244" s="30" t="s">
        <v>106</v>
      </c>
      <c r="G244" s="29" t="s">
        <v>14</v>
      </c>
      <c r="H244" s="29" t="s">
        <v>2</v>
      </c>
      <c r="I244" s="29" t="s">
        <v>1</v>
      </c>
      <c r="J244" s="28" t="s">
        <v>9</v>
      </c>
      <c r="K244" s="27">
        <v>5481537</v>
      </c>
      <c r="L244" s="26">
        <v>0</v>
      </c>
      <c r="M244" s="25">
        <v>5481537</v>
      </c>
      <c r="N244" s="25">
        <v>0</v>
      </c>
      <c r="O244" s="25">
        <v>5481537</v>
      </c>
      <c r="P244" s="24">
        <v>0</v>
      </c>
    </row>
    <row r="245" spans="1:16" ht="112.5">
      <c r="A245" s="33" t="s">
        <v>9</v>
      </c>
      <c r="B245" s="32" t="s">
        <v>253</v>
      </c>
      <c r="C245" s="31">
        <v>502</v>
      </c>
      <c r="D245" s="30">
        <v>10</v>
      </c>
      <c r="E245" s="30">
        <v>1</v>
      </c>
      <c r="F245" s="30" t="s">
        <v>106</v>
      </c>
      <c r="G245" s="29" t="s">
        <v>239</v>
      </c>
      <c r="H245" s="29" t="s">
        <v>2</v>
      </c>
      <c r="I245" s="29" t="s">
        <v>1</v>
      </c>
      <c r="J245" s="28" t="s">
        <v>9</v>
      </c>
      <c r="K245" s="27">
        <v>5481537</v>
      </c>
      <c r="L245" s="26">
        <v>0</v>
      </c>
      <c r="M245" s="25">
        <v>5481537</v>
      </c>
      <c r="N245" s="25">
        <v>0</v>
      </c>
      <c r="O245" s="25">
        <v>5481537</v>
      </c>
      <c r="P245" s="24">
        <v>0</v>
      </c>
    </row>
    <row r="246" spans="1:16" ht="75">
      <c r="A246" s="33" t="s">
        <v>9</v>
      </c>
      <c r="B246" s="32" t="s">
        <v>252</v>
      </c>
      <c r="C246" s="31">
        <v>502</v>
      </c>
      <c r="D246" s="30">
        <v>10</v>
      </c>
      <c r="E246" s="30">
        <v>1</v>
      </c>
      <c r="F246" s="30" t="s">
        <v>106</v>
      </c>
      <c r="G246" s="29" t="s">
        <v>239</v>
      </c>
      <c r="H246" s="29" t="s">
        <v>27</v>
      </c>
      <c r="I246" s="29" t="s">
        <v>1</v>
      </c>
      <c r="J246" s="28" t="s">
        <v>9</v>
      </c>
      <c r="K246" s="27">
        <v>5481537</v>
      </c>
      <c r="L246" s="26">
        <v>0</v>
      </c>
      <c r="M246" s="25">
        <v>5481537</v>
      </c>
      <c r="N246" s="25">
        <v>0</v>
      </c>
      <c r="O246" s="25">
        <v>5481537</v>
      </c>
      <c r="P246" s="24">
        <v>0</v>
      </c>
    </row>
    <row r="247" spans="1:16" ht="37.5">
      <c r="A247" s="33" t="s">
        <v>9</v>
      </c>
      <c r="B247" s="32" t="s">
        <v>255</v>
      </c>
      <c r="C247" s="31">
        <v>502</v>
      </c>
      <c r="D247" s="30">
        <v>10</v>
      </c>
      <c r="E247" s="30">
        <v>1</v>
      </c>
      <c r="F247" s="30" t="s">
        <v>106</v>
      </c>
      <c r="G247" s="29" t="s">
        <v>239</v>
      </c>
      <c r="H247" s="29" t="s">
        <v>27</v>
      </c>
      <c r="I247" s="29" t="s">
        <v>254</v>
      </c>
      <c r="J247" s="28" t="s">
        <v>9</v>
      </c>
      <c r="K247" s="27">
        <v>5481537</v>
      </c>
      <c r="L247" s="26">
        <v>0</v>
      </c>
      <c r="M247" s="25">
        <v>5481537</v>
      </c>
      <c r="N247" s="25">
        <v>0</v>
      </c>
      <c r="O247" s="25">
        <v>5481537</v>
      </c>
      <c r="P247" s="24">
        <v>0</v>
      </c>
    </row>
    <row r="248" spans="1:16" ht="37.5">
      <c r="A248" s="33" t="s">
        <v>9</v>
      </c>
      <c r="B248" s="32" t="s">
        <v>54</v>
      </c>
      <c r="C248" s="31">
        <v>502</v>
      </c>
      <c r="D248" s="30">
        <v>10</v>
      </c>
      <c r="E248" s="30">
        <v>1</v>
      </c>
      <c r="F248" s="30" t="s">
        <v>106</v>
      </c>
      <c r="G248" s="29" t="s">
        <v>239</v>
      </c>
      <c r="H248" s="29" t="s">
        <v>27</v>
      </c>
      <c r="I248" s="29" t="s">
        <v>254</v>
      </c>
      <c r="J248" s="28">
        <v>300</v>
      </c>
      <c r="K248" s="27">
        <v>5481537</v>
      </c>
      <c r="L248" s="26">
        <v>0</v>
      </c>
      <c r="M248" s="25">
        <v>5481537</v>
      </c>
      <c r="N248" s="25">
        <v>0</v>
      </c>
      <c r="O248" s="25">
        <v>5481537</v>
      </c>
      <c r="P248" s="24">
        <v>0</v>
      </c>
    </row>
    <row r="249" spans="1:16" ht="75">
      <c r="A249" s="23" t="s">
        <v>9</v>
      </c>
      <c r="B249" s="22" t="s">
        <v>207</v>
      </c>
      <c r="C249" s="21">
        <v>502</v>
      </c>
      <c r="D249" s="20">
        <v>10</v>
      </c>
      <c r="E249" s="20">
        <v>1</v>
      </c>
      <c r="F249" s="20" t="s">
        <v>106</v>
      </c>
      <c r="G249" s="19" t="s">
        <v>239</v>
      </c>
      <c r="H249" s="19" t="s">
        <v>27</v>
      </c>
      <c r="I249" s="19" t="s">
        <v>254</v>
      </c>
      <c r="J249" s="18" t="s">
        <v>204</v>
      </c>
      <c r="K249" s="17">
        <v>5481537</v>
      </c>
      <c r="L249" s="16">
        <v>0</v>
      </c>
      <c r="M249" s="15">
        <v>5481537</v>
      </c>
      <c r="N249" s="15">
        <v>0</v>
      </c>
      <c r="O249" s="15">
        <v>5481537</v>
      </c>
      <c r="P249" s="14">
        <v>0</v>
      </c>
    </row>
    <row r="250" spans="1:16" ht="37.5">
      <c r="A250" s="42" t="s">
        <v>9</v>
      </c>
      <c r="B250" s="41" t="s">
        <v>211</v>
      </c>
      <c r="C250" s="40">
        <v>502</v>
      </c>
      <c r="D250" s="39">
        <v>10</v>
      </c>
      <c r="E250" s="39">
        <v>3</v>
      </c>
      <c r="F250" s="39" t="s">
        <v>9</v>
      </c>
      <c r="G250" s="38" t="s">
        <v>9</v>
      </c>
      <c r="H250" s="38" t="s">
        <v>9</v>
      </c>
      <c r="I250" s="38" t="s">
        <v>9</v>
      </c>
      <c r="J250" s="12" t="s">
        <v>9</v>
      </c>
      <c r="K250" s="37">
        <f>K251+K266+K277</f>
        <v>1490030</v>
      </c>
      <c r="L250" s="37">
        <f>L251+L266+L277</f>
        <v>300000</v>
      </c>
      <c r="M250" s="37">
        <f>M251+M266</f>
        <v>662000</v>
      </c>
      <c r="N250" s="35">
        <v>0</v>
      </c>
      <c r="O250" s="37">
        <f>O251+O266</f>
        <v>489485.12</v>
      </c>
      <c r="P250" s="34">
        <v>0</v>
      </c>
    </row>
    <row r="251" spans="1:16" ht="131.25">
      <c r="A251" s="33" t="s">
        <v>9</v>
      </c>
      <c r="B251" s="32" t="s">
        <v>110</v>
      </c>
      <c r="C251" s="31">
        <v>502</v>
      </c>
      <c r="D251" s="30">
        <v>10</v>
      </c>
      <c r="E251" s="30">
        <v>3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962000</v>
      </c>
      <c r="L251" s="26">
        <v>0</v>
      </c>
      <c r="M251" s="25">
        <v>662000</v>
      </c>
      <c r="N251" s="25">
        <v>0</v>
      </c>
      <c r="O251" s="25">
        <v>489485.12</v>
      </c>
      <c r="P251" s="24">
        <v>0</v>
      </c>
    </row>
    <row r="252" spans="1:16" ht="112.5">
      <c r="A252" s="33" t="s">
        <v>9</v>
      </c>
      <c r="B252" s="32" t="s">
        <v>253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</v>
      </c>
      <c r="I252" s="29" t="s">
        <v>1</v>
      </c>
      <c r="J252" s="28" t="s">
        <v>9</v>
      </c>
      <c r="K252" s="27">
        <v>962000</v>
      </c>
      <c r="L252" s="26">
        <v>0</v>
      </c>
      <c r="M252" s="25">
        <v>662000</v>
      </c>
      <c r="N252" s="25">
        <v>0</v>
      </c>
      <c r="O252" s="25">
        <v>489485.12</v>
      </c>
      <c r="P252" s="24">
        <v>0</v>
      </c>
    </row>
    <row r="253" spans="1:16" ht="75">
      <c r="A253" s="33" t="s">
        <v>9</v>
      </c>
      <c r="B253" s="32" t="s">
        <v>252</v>
      </c>
      <c r="C253" s="31">
        <v>502</v>
      </c>
      <c r="D253" s="30">
        <v>10</v>
      </c>
      <c r="E253" s="30">
        <v>3</v>
      </c>
      <c r="F253" s="30" t="s">
        <v>106</v>
      </c>
      <c r="G253" s="29" t="s">
        <v>239</v>
      </c>
      <c r="H253" s="29" t="s">
        <v>27</v>
      </c>
      <c r="I253" s="29" t="s">
        <v>1</v>
      </c>
      <c r="J253" s="28" t="s">
        <v>9</v>
      </c>
      <c r="K253" s="27">
        <v>962000</v>
      </c>
      <c r="L253" s="26">
        <v>0</v>
      </c>
      <c r="M253" s="25">
        <v>662000</v>
      </c>
      <c r="N253" s="25">
        <v>0</v>
      </c>
      <c r="O253" s="25">
        <v>489485.12</v>
      </c>
      <c r="P253" s="24">
        <v>0</v>
      </c>
    </row>
    <row r="254" spans="1:16" ht="131.25">
      <c r="A254" s="33" t="s">
        <v>9</v>
      </c>
      <c r="B254" s="32" t="s">
        <v>251</v>
      </c>
      <c r="C254" s="31">
        <v>502</v>
      </c>
      <c r="D254" s="30">
        <v>10</v>
      </c>
      <c r="E254" s="30">
        <v>3</v>
      </c>
      <c r="F254" s="30" t="s">
        <v>106</v>
      </c>
      <c r="G254" s="29" t="s">
        <v>239</v>
      </c>
      <c r="H254" s="29" t="s">
        <v>27</v>
      </c>
      <c r="I254" s="29" t="s">
        <v>205</v>
      </c>
      <c r="J254" s="28" t="s">
        <v>9</v>
      </c>
      <c r="K254" s="27">
        <v>400000</v>
      </c>
      <c r="L254" s="26">
        <v>0</v>
      </c>
      <c r="M254" s="25">
        <v>400000</v>
      </c>
      <c r="N254" s="25">
        <v>0</v>
      </c>
      <c r="O254" s="25">
        <v>227485.12</v>
      </c>
      <c r="P254" s="2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3</v>
      </c>
      <c r="F255" s="30" t="s">
        <v>106</v>
      </c>
      <c r="G255" s="29" t="s">
        <v>239</v>
      </c>
      <c r="H255" s="29" t="s">
        <v>27</v>
      </c>
      <c r="I255" s="29" t="s">
        <v>205</v>
      </c>
      <c r="J255" s="28">
        <v>300</v>
      </c>
      <c r="K255" s="27">
        <v>400000</v>
      </c>
      <c r="L255" s="26">
        <v>0</v>
      </c>
      <c r="M255" s="25">
        <v>400000</v>
      </c>
      <c r="N255" s="25">
        <v>0</v>
      </c>
      <c r="O255" s="25">
        <v>227485.12</v>
      </c>
      <c r="P255" s="24">
        <v>0</v>
      </c>
    </row>
    <row r="256" spans="1:16" ht="75">
      <c r="A256" s="23" t="s">
        <v>9</v>
      </c>
      <c r="B256" s="22" t="s">
        <v>207</v>
      </c>
      <c r="C256" s="21">
        <v>502</v>
      </c>
      <c r="D256" s="20">
        <v>10</v>
      </c>
      <c r="E256" s="20">
        <v>3</v>
      </c>
      <c r="F256" s="20" t="s">
        <v>106</v>
      </c>
      <c r="G256" s="19" t="s">
        <v>239</v>
      </c>
      <c r="H256" s="19" t="s">
        <v>27</v>
      </c>
      <c r="I256" s="19" t="s">
        <v>205</v>
      </c>
      <c r="J256" s="18" t="s">
        <v>204</v>
      </c>
      <c r="K256" s="17">
        <v>400000</v>
      </c>
      <c r="L256" s="16">
        <v>0</v>
      </c>
      <c r="M256" s="15">
        <v>400000</v>
      </c>
      <c r="N256" s="15">
        <v>0</v>
      </c>
      <c r="O256" s="15">
        <v>227485.12</v>
      </c>
      <c r="P256" s="14">
        <v>0</v>
      </c>
    </row>
    <row r="257" spans="1:16" ht="75">
      <c r="A257" s="42" t="s">
        <v>9</v>
      </c>
      <c r="B257" s="41" t="s">
        <v>250</v>
      </c>
      <c r="C257" s="40">
        <v>502</v>
      </c>
      <c r="D257" s="39">
        <v>10</v>
      </c>
      <c r="E257" s="39">
        <v>3</v>
      </c>
      <c r="F257" s="39" t="s">
        <v>106</v>
      </c>
      <c r="G257" s="38" t="s">
        <v>239</v>
      </c>
      <c r="H257" s="38" t="s">
        <v>27</v>
      </c>
      <c r="I257" s="38" t="s">
        <v>248</v>
      </c>
      <c r="J257" s="12" t="s">
        <v>9</v>
      </c>
      <c r="K257" s="37">
        <v>262000</v>
      </c>
      <c r="L257" s="36">
        <v>0</v>
      </c>
      <c r="M257" s="35">
        <v>262000</v>
      </c>
      <c r="N257" s="35">
        <v>0</v>
      </c>
      <c r="O257" s="35">
        <v>262000</v>
      </c>
      <c r="P257" s="34">
        <v>0</v>
      </c>
    </row>
    <row r="258" spans="1:16" ht="37.5">
      <c r="A258" s="33" t="s">
        <v>9</v>
      </c>
      <c r="B258" s="32" t="s">
        <v>54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27</v>
      </c>
      <c r="I258" s="29" t="s">
        <v>248</v>
      </c>
      <c r="J258" s="28">
        <v>300</v>
      </c>
      <c r="K258" s="27">
        <v>262000</v>
      </c>
      <c r="L258" s="26">
        <v>0</v>
      </c>
      <c r="M258" s="25">
        <v>262000</v>
      </c>
      <c r="N258" s="25">
        <v>0</v>
      </c>
      <c r="O258" s="25">
        <v>262000</v>
      </c>
      <c r="P258" s="24">
        <v>0</v>
      </c>
    </row>
    <row r="259" spans="1:16" ht="56.25">
      <c r="A259" s="23" t="s">
        <v>9</v>
      </c>
      <c r="B259" s="22" t="s">
        <v>249</v>
      </c>
      <c r="C259" s="21">
        <v>502</v>
      </c>
      <c r="D259" s="20">
        <v>10</v>
      </c>
      <c r="E259" s="20">
        <v>3</v>
      </c>
      <c r="F259" s="20" t="s">
        <v>106</v>
      </c>
      <c r="G259" s="19" t="s">
        <v>239</v>
      </c>
      <c r="H259" s="19" t="s">
        <v>27</v>
      </c>
      <c r="I259" s="19" t="s">
        <v>248</v>
      </c>
      <c r="J259" s="18" t="s">
        <v>247</v>
      </c>
      <c r="K259" s="17">
        <v>262000</v>
      </c>
      <c r="L259" s="16">
        <v>0</v>
      </c>
      <c r="M259" s="15">
        <v>262000</v>
      </c>
      <c r="N259" s="15">
        <v>0</v>
      </c>
      <c r="O259" s="15">
        <v>262000</v>
      </c>
      <c r="P259" s="14">
        <v>0</v>
      </c>
    </row>
    <row r="260" spans="1:16" ht="56.25">
      <c r="A260" s="42" t="s">
        <v>9</v>
      </c>
      <c r="B260" s="41" t="s">
        <v>246</v>
      </c>
      <c r="C260" s="40">
        <v>502</v>
      </c>
      <c r="D260" s="39">
        <v>10</v>
      </c>
      <c r="E260" s="39">
        <v>3</v>
      </c>
      <c r="F260" s="39" t="s">
        <v>106</v>
      </c>
      <c r="G260" s="38" t="s">
        <v>239</v>
      </c>
      <c r="H260" s="38" t="s">
        <v>27</v>
      </c>
      <c r="I260" s="38" t="s">
        <v>245</v>
      </c>
      <c r="J260" s="12" t="s">
        <v>9</v>
      </c>
      <c r="K260" s="37">
        <v>100000</v>
      </c>
      <c r="L260" s="36">
        <v>0</v>
      </c>
      <c r="M260" s="35">
        <v>0</v>
      </c>
      <c r="N260" s="35">
        <v>0</v>
      </c>
      <c r="O260" s="35">
        <v>0</v>
      </c>
      <c r="P260" s="3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245</v>
      </c>
      <c r="J261" s="28">
        <v>300</v>
      </c>
      <c r="K261" s="27">
        <v>100000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37.5">
      <c r="A262" s="23" t="s">
        <v>9</v>
      </c>
      <c r="B262" s="22" t="s">
        <v>114</v>
      </c>
      <c r="C262" s="21">
        <v>502</v>
      </c>
      <c r="D262" s="20">
        <v>10</v>
      </c>
      <c r="E262" s="20">
        <v>3</v>
      </c>
      <c r="F262" s="20" t="s">
        <v>106</v>
      </c>
      <c r="G262" s="19" t="s">
        <v>239</v>
      </c>
      <c r="H262" s="19" t="s">
        <v>27</v>
      </c>
      <c r="I262" s="19" t="s">
        <v>245</v>
      </c>
      <c r="J262" s="18" t="s">
        <v>112</v>
      </c>
      <c r="K262" s="17">
        <v>100000</v>
      </c>
      <c r="L262" s="16">
        <v>0</v>
      </c>
      <c r="M262" s="15">
        <v>0</v>
      </c>
      <c r="N262" s="15">
        <v>0</v>
      </c>
      <c r="O262" s="15">
        <v>0</v>
      </c>
      <c r="P262" s="14">
        <v>0</v>
      </c>
    </row>
    <row r="263" spans="1:16" ht="75">
      <c r="A263" s="42" t="s">
        <v>9</v>
      </c>
      <c r="B263" s="41" t="s">
        <v>244</v>
      </c>
      <c r="C263" s="40">
        <v>502</v>
      </c>
      <c r="D263" s="39">
        <v>10</v>
      </c>
      <c r="E263" s="39">
        <v>3</v>
      </c>
      <c r="F263" s="39" t="s">
        <v>106</v>
      </c>
      <c r="G263" s="38" t="s">
        <v>239</v>
      </c>
      <c r="H263" s="38" t="s">
        <v>27</v>
      </c>
      <c r="I263" s="38" t="s">
        <v>243</v>
      </c>
      <c r="J263" s="12" t="s">
        <v>9</v>
      </c>
      <c r="K263" s="37">
        <v>200000</v>
      </c>
      <c r="L263" s="36">
        <v>0</v>
      </c>
      <c r="M263" s="35">
        <v>0</v>
      </c>
      <c r="N263" s="35">
        <v>0</v>
      </c>
      <c r="O263" s="35">
        <v>0</v>
      </c>
      <c r="P263" s="3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239</v>
      </c>
      <c r="H264" s="29" t="s">
        <v>27</v>
      </c>
      <c r="I264" s="29" t="s">
        <v>243</v>
      </c>
      <c r="J264" s="28">
        <v>300</v>
      </c>
      <c r="K264" s="27">
        <v>200000</v>
      </c>
      <c r="L264" s="26">
        <v>0</v>
      </c>
      <c r="M264" s="25">
        <v>0</v>
      </c>
      <c r="N264" s="25">
        <v>0</v>
      </c>
      <c r="O264" s="25">
        <v>0</v>
      </c>
      <c r="P264" s="24">
        <v>0</v>
      </c>
    </row>
    <row r="265" spans="1:16" ht="75">
      <c r="A265" s="23" t="s">
        <v>9</v>
      </c>
      <c r="B265" s="22" t="s">
        <v>207</v>
      </c>
      <c r="C265" s="21">
        <v>502</v>
      </c>
      <c r="D265" s="20">
        <v>10</v>
      </c>
      <c r="E265" s="20">
        <v>3</v>
      </c>
      <c r="F265" s="20" t="s">
        <v>106</v>
      </c>
      <c r="G265" s="19" t="s">
        <v>239</v>
      </c>
      <c r="H265" s="19" t="s">
        <v>27</v>
      </c>
      <c r="I265" s="19" t="s">
        <v>243</v>
      </c>
      <c r="J265" s="18" t="s">
        <v>204</v>
      </c>
      <c r="K265" s="17">
        <v>200000</v>
      </c>
      <c r="L265" s="16">
        <v>0</v>
      </c>
      <c r="M265" s="15">
        <v>0</v>
      </c>
      <c r="N265" s="15">
        <v>0</v>
      </c>
      <c r="O265" s="15">
        <v>0</v>
      </c>
      <c r="P265" s="14">
        <v>0</v>
      </c>
    </row>
    <row r="266" spans="1:16" ht="131.25">
      <c r="A266" s="42" t="s">
        <v>9</v>
      </c>
      <c r="B266" s="41" t="s">
        <v>15</v>
      </c>
      <c r="C266" s="40">
        <v>502</v>
      </c>
      <c r="D266" s="39">
        <v>10</v>
      </c>
      <c r="E266" s="39">
        <v>3</v>
      </c>
      <c r="F266" s="39" t="s">
        <v>7</v>
      </c>
      <c r="G266" s="38" t="s">
        <v>14</v>
      </c>
      <c r="H266" s="38" t="s">
        <v>2</v>
      </c>
      <c r="I266" s="38" t="s">
        <v>1</v>
      </c>
      <c r="J266" s="12" t="s">
        <v>9</v>
      </c>
      <c r="K266" s="37">
        <f>K267+K272</f>
        <v>228030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93.75">
      <c r="A267" s="33" t="s">
        <v>9</v>
      </c>
      <c r="B267" s="32" t="s">
        <v>13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6</v>
      </c>
      <c r="H267" s="29" t="s">
        <v>2</v>
      </c>
      <c r="I267" s="29" t="s">
        <v>1</v>
      </c>
      <c r="J267" s="28" t="s">
        <v>9</v>
      </c>
      <c r="K267" s="27">
        <f>K268</f>
        <v>103000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75">
      <c r="A268" s="33" t="s">
        <v>9</v>
      </c>
      <c r="B268" s="32" t="s">
        <v>74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6</v>
      </c>
      <c r="H268" s="29" t="s">
        <v>27</v>
      </c>
      <c r="I268" s="29" t="s">
        <v>1</v>
      </c>
      <c r="J268" s="28" t="s">
        <v>9</v>
      </c>
      <c r="K268" s="27">
        <f>K269</f>
        <v>103000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56.25">
      <c r="A269" s="33" t="s">
        <v>9</v>
      </c>
      <c r="B269" s="32" t="s">
        <v>97</v>
      </c>
      <c r="C269" s="31">
        <v>502</v>
      </c>
      <c r="D269" s="30">
        <v>10</v>
      </c>
      <c r="E269" s="30">
        <v>3</v>
      </c>
      <c r="F269" s="30" t="s">
        <v>7</v>
      </c>
      <c r="G269" s="29" t="s">
        <v>6</v>
      </c>
      <c r="H269" s="29" t="s">
        <v>27</v>
      </c>
      <c r="I269" s="29" t="s">
        <v>95</v>
      </c>
      <c r="J269" s="28" t="s">
        <v>9</v>
      </c>
      <c r="K269" s="27">
        <f>K270</f>
        <v>103000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37.5">
      <c r="A270" s="33" t="s">
        <v>9</v>
      </c>
      <c r="B270" s="32" t="s">
        <v>54</v>
      </c>
      <c r="C270" s="31">
        <v>502</v>
      </c>
      <c r="D270" s="30">
        <v>10</v>
      </c>
      <c r="E270" s="30">
        <v>3</v>
      </c>
      <c r="F270" s="30" t="s">
        <v>7</v>
      </c>
      <c r="G270" s="29" t="s">
        <v>6</v>
      </c>
      <c r="H270" s="29" t="s">
        <v>27</v>
      </c>
      <c r="I270" s="29" t="s">
        <v>95</v>
      </c>
      <c r="J270" s="28">
        <v>300</v>
      </c>
      <c r="K270" s="27">
        <f>K271</f>
        <v>103000</v>
      </c>
      <c r="L270" s="26">
        <v>0</v>
      </c>
      <c r="M270" s="25">
        <v>0</v>
      </c>
      <c r="N270" s="25">
        <v>0</v>
      </c>
      <c r="O270" s="25">
        <v>0</v>
      </c>
      <c r="P270" s="24">
        <v>0</v>
      </c>
    </row>
    <row r="271" spans="1:16" ht="75">
      <c r="A271" s="23" t="s">
        <v>9</v>
      </c>
      <c r="B271" s="22" t="s">
        <v>207</v>
      </c>
      <c r="C271" s="21">
        <v>502</v>
      </c>
      <c r="D271" s="20">
        <v>10</v>
      </c>
      <c r="E271" s="20">
        <v>3</v>
      </c>
      <c r="F271" s="20" t="s">
        <v>7</v>
      </c>
      <c r="G271" s="19" t="s">
        <v>6</v>
      </c>
      <c r="H271" s="19" t="s">
        <v>27</v>
      </c>
      <c r="I271" s="19" t="s">
        <v>95</v>
      </c>
      <c r="J271" s="18" t="s">
        <v>204</v>
      </c>
      <c r="K271" s="17">
        <v>103000</v>
      </c>
      <c r="L271" s="16">
        <v>0</v>
      </c>
      <c r="M271" s="15">
        <v>0</v>
      </c>
      <c r="N271" s="15">
        <v>0</v>
      </c>
      <c r="O271" s="15">
        <v>0</v>
      </c>
      <c r="P271" s="14">
        <v>0</v>
      </c>
    </row>
    <row r="272" spans="1:16" ht="56.25">
      <c r="A272" s="42" t="s">
        <v>9</v>
      </c>
      <c r="B272" s="41" t="s">
        <v>242</v>
      </c>
      <c r="C272" s="40">
        <v>502</v>
      </c>
      <c r="D272" s="39">
        <v>10</v>
      </c>
      <c r="E272" s="39">
        <v>3</v>
      </c>
      <c r="F272" s="39" t="s">
        <v>7</v>
      </c>
      <c r="G272" s="38" t="s">
        <v>239</v>
      </c>
      <c r="H272" s="38" t="s">
        <v>2</v>
      </c>
      <c r="I272" s="38" t="s">
        <v>1</v>
      </c>
      <c r="J272" s="12" t="s">
        <v>9</v>
      </c>
      <c r="K272" s="37">
        <f>K273</f>
        <v>125030</v>
      </c>
      <c r="L272" s="36">
        <v>0</v>
      </c>
      <c r="M272" s="35">
        <v>0</v>
      </c>
      <c r="N272" s="35">
        <v>0</v>
      </c>
      <c r="O272" s="35">
        <v>0</v>
      </c>
      <c r="P272" s="34">
        <v>0</v>
      </c>
    </row>
    <row r="273" spans="1:16" ht="37.5">
      <c r="A273" s="33" t="s">
        <v>9</v>
      </c>
      <c r="B273" s="32" t="s">
        <v>241</v>
      </c>
      <c r="C273" s="31">
        <v>502</v>
      </c>
      <c r="D273" s="30">
        <v>10</v>
      </c>
      <c r="E273" s="30">
        <v>3</v>
      </c>
      <c r="F273" s="30" t="s">
        <v>7</v>
      </c>
      <c r="G273" s="29" t="s">
        <v>239</v>
      </c>
      <c r="H273" s="29" t="s">
        <v>49</v>
      </c>
      <c r="I273" s="29" t="s">
        <v>1</v>
      </c>
      <c r="J273" s="28" t="s">
        <v>9</v>
      </c>
      <c r="K273" s="27">
        <f>K274</f>
        <v>125030</v>
      </c>
      <c r="L273" s="26">
        <v>0</v>
      </c>
      <c r="M273" s="25">
        <v>0</v>
      </c>
      <c r="N273" s="25">
        <v>0</v>
      </c>
      <c r="O273" s="25">
        <v>0</v>
      </c>
      <c r="P273" s="24">
        <v>0</v>
      </c>
    </row>
    <row r="274" spans="1:16" ht="37.5">
      <c r="A274" s="33" t="s">
        <v>9</v>
      </c>
      <c r="B274" s="32" t="s">
        <v>240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239</v>
      </c>
      <c r="H274" s="29" t="s">
        <v>49</v>
      </c>
      <c r="I274" s="29" t="s">
        <v>205</v>
      </c>
      <c r="J274" s="28" t="s">
        <v>9</v>
      </c>
      <c r="K274" s="27">
        <f>K275</f>
        <v>125030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>
      <c r="A275" s="33" t="s">
        <v>9</v>
      </c>
      <c r="B275" s="32" t="s">
        <v>54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239</v>
      </c>
      <c r="H275" s="29" t="s">
        <v>49</v>
      </c>
      <c r="I275" s="29" t="s">
        <v>205</v>
      </c>
      <c r="J275" s="28">
        <v>300</v>
      </c>
      <c r="K275" s="27">
        <f>K276</f>
        <v>125030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75">
      <c r="A276" s="23" t="s">
        <v>9</v>
      </c>
      <c r="B276" s="22" t="s">
        <v>207</v>
      </c>
      <c r="C276" s="21">
        <v>502</v>
      </c>
      <c r="D276" s="20">
        <v>10</v>
      </c>
      <c r="E276" s="20">
        <v>3</v>
      </c>
      <c r="F276" s="20" t="s">
        <v>7</v>
      </c>
      <c r="G276" s="19" t="s">
        <v>239</v>
      </c>
      <c r="H276" s="19" t="s">
        <v>49</v>
      </c>
      <c r="I276" s="19" t="s">
        <v>205</v>
      </c>
      <c r="J276" s="18" t="s">
        <v>204</v>
      </c>
      <c r="K276" s="17">
        <v>125030</v>
      </c>
      <c r="L276" s="16">
        <v>0</v>
      </c>
      <c r="M276" s="15">
        <v>0</v>
      </c>
      <c r="N276" s="15">
        <v>0</v>
      </c>
      <c r="O276" s="15">
        <v>0</v>
      </c>
      <c r="P276" s="14">
        <v>0</v>
      </c>
    </row>
    <row r="277" spans="1:16" s="89" customFormat="1" ht="18.75">
      <c r="A277" s="91"/>
      <c r="B277" s="92" t="s">
        <v>327</v>
      </c>
      <c r="C277" s="21">
        <v>502</v>
      </c>
      <c r="D277" s="20">
        <v>10</v>
      </c>
      <c r="E277" s="20">
        <v>3</v>
      </c>
      <c r="F277" s="20">
        <v>99</v>
      </c>
      <c r="G277" s="19">
        <v>0</v>
      </c>
      <c r="H277" s="62" t="s">
        <v>2</v>
      </c>
      <c r="I277" s="62" t="s">
        <v>1</v>
      </c>
      <c r="J277" s="18"/>
      <c r="K277" s="17">
        <f>K278</f>
        <v>300000</v>
      </c>
      <c r="L277" s="17">
        <f t="shared" ref="L277:P277" si="67">L278</f>
        <v>300000</v>
      </c>
      <c r="M277" s="17">
        <f t="shared" si="67"/>
        <v>0</v>
      </c>
      <c r="N277" s="17">
        <f t="shared" si="67"/>
        <v>0</v>
      </c>
      <c r="O277" s="17">
        <f t="shared" si="67"/>
        <v>0</v>
      </c>
      <c r="P277" s="17">
        <f t="shared" si="67"/>
        <v>0</v>
      </c>
    </row>
    <row r="278" spans="1:16" s="89" customFormat="1" ht="56.25">
      <c r="A278" s="91"/>
      <c r="B278" s="92" t="s">
        <v>328</v>
      </c>
      <c r="C278" s="21">
        <v>502</v>
      </c>
      <c r="D278" s="20">
        <v>10</v>
      </c>
      <c r="E278" s="20">
        <v>3</v>
      </c>
      <c r="F278" s="20">
        <v>99</v>
      </c>
      <c r="G278" s="19">
        <v>3</v>
      </c>
      <c r="H278" s="62" t="s">
        <v>2</v>
      </c>
      <c r="I278" s="62" t="s">
        <v>1</v>
      </c>
      <c r="J278" s="18"/>
      <c r="K278" s="17">
        <f>K279</f>
        <v>300000</v>
      </c>
      <c r="L278" s="17">
        <f t="shared" ref="L278:P278" si="68">L279</f>
        <v>300000</v>
      </c>
      <c r="M278" s="17">
        <f t="shared" si="68"/>
        <v>0</v>
      </c>
      <c r="N278" s="17">
        <f t="shared" si="68"/>
        <v>0</v>
      </c>
      <c r="O278" s="17">
        <f t="shared" si="68"/>
        <v>0</v>
      </c>
      <c r="P278" s="17">
        <f t="shared" si="68"/>
        <v>0</v>
      </c>
    </row>
    <row r="279" spans="1:16" s="89" customFormat="1" ht="56.25">
      <c r="A279" s="91"/>
      <c r="B279" s="92" t="s">
        <v>329</v>
      </c>
      <c r="C279" s="21">
        <v>502</v>
      </c>
      <c r="D279" s="20">
        <v>10</v>
      </c>
      <c r="E279" s="20">
        <v>3</v>
      </c>
      <c r="F279" s="20">
        <v>99</v>
      </c>
      <c r="G279" s="19">
        <v>3</v>
      </c>
      <c r="H279" s="62" t="s">
        <v>27</v>
      </c>
      <c r="I279" s="62" t="s">
        <v>1</v>
      </c>
      <c r="J279" s="18"/>
      <c r="K279" s="17">
        <f>K280</f>
        <v>300000</v>
      </c>
      <c r="L279" s="17">
        <f t="shared" ref="L279:P279" si="69">L280</f>
        <v>300000</v>
      </c>
      <c r="M279" s="17">
        <f t="shared" si="69"/>
        <v>0</v>
      </c>
      <c r="N279" s="17">
        <f t="shared" si="69"/>
        <v>0</v>
      </c>
      <c r="O279" s="17">
        <f t="shared" si="69"/>
        <v>0</v>
      </c>
      <c r="P279" s="17">
        <f t="shared" si="69"/>
        <v>0</v>
      </c>
    </row>
    <row r="280" spans="1:16" s="89" customFormat="1" ht="56.25">
      <c r="A280" s="91"/>
      <c r="B280" s="92" t="s">
        <v>345</v>
      </c>
      <c r="C280" s="21">
        <v>502</v>
      </c>
      <c r="D280" s="20">
        <v>10</v>
      </c>
      <c r="E280" s="20">
        <v>3</v>
      </c>
      <c r="F280" s="20">
        <v>99</v>
      </c>
      <c r="G280" s="19">
        <v>3</v>
      </c>
      <c r="H280" s="62" t="s">
        <v>27</v>
      </c>
      <c r="I280" s="62" t="s">
        <v>344</v>
      </c>
      <c r="J280" s="18"/>
      <c r="K280" s="17">
        <f>K281</f>
        <v>300000</v>
      </c>
      <c r="L280" s="17">
        <f t="shared" ref="L280:P280" si="70">L281</f>
        <v>300000</v>
      </c>
      <c r="M280" s="17">
        <f t="shared" si="70"/>
        <v>0</v>
      </c>
      <c r="N280" s="17">
        <f t="shared" si="70"/>
        <v>0</v>
      </c>
      <c r="O280" s="17">
        <f t="shared" si="70"/>
        <v>0</v>
      </c>
      <c r="P280" s="17">
        <f t="shared" si="70"/>
        <v>0</v>
      </c>
    </row>
    <row r="281" spans="1:16" s="89" customFormat="1" ht="37.5">
      <c r="A281" s="91"/>
      <c r="B281" s="94" t="s">
        <v>54</v>
      </c>
      <c r="C281" s="21">
        <v>502</v>
      </c>
      <c r="D281" s="20">
        <v>10</v>
      </c>
      <c r="E281" s="20">
        <v>3</v>
      </c>
      <c r="F281" s="20">
        <v>99</v>
      </c>
      <c r="G281" s="19">
        <v>3</v>
      </c>
      <c r="H281" s="62" t="s">
        <v>27</v>
      </c>
      <c r="I281" s="62" t="s">
        <v>344</v>
      </c>
      <c r="J281" s="18">
        <v>300</v>
      </c>
      <c r="K281" s="17">
        <f>K282</f>
        <v>300000</v>
      </c>
      <c r="L281" s="17">
        <f t="shared" ref="L281:P281" si="71">L282</f>
        <v>300000</v>
      </c>
      <c r="M281" s="17">
        <f t="shared" si="71"/>
        <v>0</v>
      </c>
      <c r="N281" s="17">
        <f t="shared" si="71"/>
        <v>0</v>
      </c>
      <c r="O281" s="17">
        <f t="shared" si="71"/>
        <v>0</v>
      </c>
      <c r="P281" s="17">
        <f t="shared" si="71"/>
        <v>0</v>
      </c>
    </row>
    <row r="282" spans="1:16" s="89" customFormat="1" ht="75">
      <c r="A282" s="91"/>
      <c r="B282" s="92" t="s">
        <v>207</v>
      </c>
      <c r="C282" s="21">
        <v>502</v>
      </c>
      <c r="D282" s="20">
        <v>10</v>
      </c>
      <c r="E282" s="20">
        <v>3</v>
      </c>
      <c r="F282" s="20">
        <v>99</v>
      </c>
      <c r="G282" s="19">
        <v>3</v>
      </c>
      <c r="H282" s="62" t="s">
        <v>27</v>
      </c>
      <c r="I282" s="62" t="s">
        <v>344</v>
      </c>
      <c r="J282" s="18">
        <v>320</v>
      </c>
      <c r="K282" s="17">
        <v>300000</v>
      </c>
      <c r="L282" s="16">
        <v>300000</v>
      </c>
      <c r="M282" s="15">
        <v>0</v>
      </c>
      <c r="N282" s="15">
        <v>0</v>
      </c>
      <c r="O282" s="15">
        <v>0</v>
      </c>
      <c r="P282" s="14">
        <v>0</v>
      </c>
    </row>
    <row r="283" spans="1:16" ht="18.75">
      <c r="A283" s="42"/>
      <c r="B283" s="86" t="s">
        <v>123</v>
      </c>
      <c r="C283" s="18">
        <v>502</v>
      </c>
      <c r="D283" s="61">
        <v>10</v>
      </c>
      <c r="E283" s="61">
        <v>4</v>
      </c>
      <c r="F283" s="20"/>
      <c r="G283" s="19"/>
      <c r="H283" s="19"/>
      <c r="I283" s="85"/>
      <c r="J283" s="18"/>
      <c r="K283" s="17">
        <f t="shared" ref="K283:K288" si="72">K284</f>
        <v>2499000</v>
      </c>
      <c r="L283" s="17">
        <f t="shared" ref="L283:P287" si="73">L284</f>
        <v>2424030</v>
      </c>
      <c r="M283" s="17">
        <f t="shared" si="73"/>
        <v>0</v>
      </c>
      <c r="N283" s="17">
        <f t="shared" si="73"/>
        <v>0</v>
      </c>
      <c r="O283" s="17">
        <f t="shared" si="73"/>
        <v>0</v>
      </c>
      <c r="P283" s="17">
        <f t="shared" si="73"/>
        <v>0</v>
      </c>
    </row>
    <row r="284" spans="1:16" ht="131.25">
      <c r="A284" s="42"/>
      <c r="B284" s="86" t="s">
        <v>15</v>
      </c>
      <c r="C284" s="40">
        <v>502</v>
      </c>
      <c r="D284" s="39">
        <v>10</v>
      </c>
      <c r="E284" s="61">
        <v>4</v>
      </c>
      <c r="F284" s="39" t="s">
        <v>7</v>
      </c>
      <c r="G284" s="84" t="s">
        <v>14</v>
      </c>
      <c r="H284" s="84" t="s">
        <v>2</v>
      </c>
      <c r="I284" s="84" t="s">
        <v>1</v>
      </c>
      <c r="J284" s="12" t="s">
        <v>9</v>
      </c>
      <c r="K284" s="17">
        <f t="shared" si="72"/>
        <v>2499000</v>
      </c>
      <c r="L284" s="17">
        <f t="shared" si="73"/>
        <v>2424030</v>
      </c>
      <c r="M284" s="17">
        <f t="shared" si="73"/>
        <v>0</v>
      </c>
      <c r="N284" s="17">
        <f t="shared" si="73"/>
        <v>0</v>
      </c>
      <c r="O284" s="17">
        <f t="shared" si="73"/>
        <v>0</v>
      </c>
      <c r="P284" s="17">
        <f t="shared" si="73"/>
        <v>0</v>
      </c>
    </row>
    <row r="285" spans="1:16" ht="56.25">
      <c r="A285" s="42"/>
      <c r="B285" s="86" t="s">
        <v>242</v>
      </c>
      <c r="C285" s="31">
        <v>502</v>
      </c>
      <c r="D285" s="30">
        <v>10</v>
      </c>
      <c r="E285" s="61">
        <v>4</v>
      </c>
      <c r="F285" s="30" t="s">
        <v>7</v>
      </c>
      <c r="G285" s="29">
        <v>6</v>
      </c>
      <c r="H285" s="29" t="s">
        <v>2</v>
      </c>
      <c r="I285" s="29" t="s">
        <v>1</v>
      </c>
      <c r="J285" s="28" t="s">
        <v>9</v>
      </c>
      <c r="K285" s="17">
        <f t="shared" si="72"/>
        <v>2499000</v>
      </c>
      <c r="L285" s="17">
        <f t="shared" si="73"/>
        <v>2424030</v>
      </c>
      <c r="M285" s="17">
        <f t="shared" si="73"/>
        <v>0</v>
      </c>
      <c r="N285" s="17">
        <f t="shared" si="73"/>
        <v>0</v>
      </c>
      <c r="O285" s="17">
        <f t="shared" si="73"/>
        <v>0</v>
      </c>
      <c r="P285" s="17">
        <f t="shared" si="73"/>
        <v>0</v>
      </c>
    </row>
    <row r="286" spans="1:16" ht="37.5">
      <c r="A286" s="42"/>
      <c r="B286" s="86" t="s">
        <v>241</v>
      </c>
      <c r="C286" s="31">
        <v>502</v>
      </c>
      <c r="D286" s="30">
        <v>10</v>
      </c>
      <c r="E286" s="61">
        <v>4</v>
      </c>
      <c r="F286" s="30" t="s">
        <v>7</v>
      </c>
      <c r="G286" s="77">
        <v>6</v>
      </c>
      <c r="H286" s="77" t="s">
        <v>49</v>
      </c>
      <c r="I286" s="29" t="s">
        <v>1</v>
      </c>
      <c r="J286" s="28" t="s">
        <v>9</v>
      </c>
      <c r="K286" s="17">
        <f t="shared" si="72"/>
        <v>2499000</v>
      </c>
      <c r="L286" s="17">
        <f t="shared" si="73"/>
        <v>2424030</v>
      </c>
      <c r="M286" s="17">
        <f t="shared" si="73"/>
        <v>0</v>
      </c>
      <c r="N286" s="17">
        <f t="shared" si="73"/>
        <v>0</v>
      </c>
      <c r="O286" s="17">
        <f t="shared" si="73"/>
        <v>0</v>
      </c>
      <c r="P286" s="17">
        <f t="shared" si="73"/>
        <v>0</v>
      </c>
    </row>
    <row r="287" spans="1:16" ht="243.75">
      <c r="A287" s="42"/>
      <c r="B287" s="86" t="s">
        <v>332</v>
      </c>
      <c r="C287" s="31">
        <v>502</v>
      </c>
      <c r="D287" s="30">
        <v>10</v>
      </c>
      <c r="E287" s="61">
        <v>4</v>
      </c>
      <c r="F287" s="30" t="s">
        <v>7</v>
      </c>
      <c r="G287" s="77">
        <v>6</v>
      </c>
      <c r="H287" s="77" t="s">
        <v>49</v>
      </c>
      <c r="I287" s="29" t="s">
        <v>333</v>
      </c>
      <c r="J287" s="28" t="s">
        <v>9</v>
      </c>
      <c r="K287" s="17">
        <f t="shared" si="72"/>
        <v>2499000</v>
      </c>
      <c r="L287" s="17">
        <f t="shared" si="73"/>
        <v>2424030</v>
      </c>
      <c r="M287" s="17">
        <f t="shared" si="73"/>
        <v>0</v>
      </c>
      <c r="N287" s="17">
        <f t="shared" si="73"/>
        <v>0</v>
      </c>
      <c r="O287" s="17">
        <f t="shared" si="73"/>
        <v>0</v>
      </c>
      <c r="P287" s="17">
        <f t="shared" si="73"/>
        <v>0</v>
      </c>
    </row>
    <row r="288" spans="1:16" ht="37.5">
      <c r="A288" s="42"/>
      <c r="B288" s="86" t="s">
        <v>54</v>
      </c>
      <c r="C288" s="31">
        <v>502</v>
      </c>
      <c r="D288" s="30">
        <v>10</v>
      </c>
      <c r="E288" s="61">
        <v>4</v>
      </c>
      <c r="F288" s="30" t="s">
        <v>7</v>
      </c>
      <c r="G288" s="77">
        <v>6</v>
      </c>
      <c r="H288" s="77" t="s">
        <v>49</v>
      </c>
      <c r="I288" s="29" t="s">
        <v>333</v>
      </c>
      <c r="J288" s="28">
        <v>300</v>
      </c>
      <c r="K288" s="17">
        <f t="shared" si="72"/>
        <v>2499000</v>
      </c>
      <c r="L288" s="17">
        <f t="shared" ref="L288:P288" si="74">L289</f>
        <v>2424030</v>
      </c>
      <c r="M288" s="17">
        <f t="shared" si="74"/>
        <v>0</v>
      </c>
      <c r="N288" s="17">
        <f t="shared" si="74"/>
        <v>0</v>
      </c>
      <c r="O288" s="17">
        <f t="shared" si="74"/>
        <v>0</v>
      </c>
      <c r="P288" s="17">
        <f t="shared" si="74"/>
        <v>0</v>
      </c>
    </row>
    <row r="289" spans="1:16" ht="75">
      <c r="A289" s="42"/>
      <c r="B289" s="86" t="s">
        <v>207</v>
      </c>
      <c r="C289" s="21">
        <v>502</v>
      </c>
      <c r="D289" s="20">
        <v>10</v>
      </c>
      <c r="E289" s="61">
        <v>4</v>
      </c>
      <c r="F289" s="20" t="s">
        <v>7</v>
      </c>
      <c r="G289" s="62">
        <v>6</v>
      </c>
      <c r="H289" s="62" t="s">
        <v>49</v>
      </c>
      <c r="I289" s="85" t="s">
        <v>333</v>
      </c>
      <c r="J289" s="18" t="s">
        <v>204</v>
      </c>
      <c r="K289" s="17">
        <v>2499000</v>
      </c>
      <c r="L289" s="17">
        <v>2424030</v>
      </c>
      <c r="M289" s="15">
        <v>0</v>
      </c>
      <c r="N289" s="15">
        <v>0</v>
      </c>
      <c r="O289" s="15">
        <v>0</v>
      </c>
      <c r="P289" s="14">
        <v>0</v>
      </c>
    </row>
    <row r="290" spans="1:16" ht="37.5">
      <c r="A290" s="42" t="s">
        <v>9</v>
      </c>
      <c r="B290" s="41" t="s">
        <v>111</v>
      </c>
      <c r="C290" s="40">
        <v>502</v>
      </c>
      <c r="D290" s="39">
        <v>10</v>
      </c>
      <c r="E290" s="39">
        <v>6</v>
      </c>
      <c r="F290" s="39" t="s">
        <v>9</v>
      </c>
      <c r="G290" s="38" t="s">
        <v>9</v>
      </c>
      <c r="H290" s="38" t="s">
        <v>9</v>
      </c>
      <c r="I290" s="38" t="s">
        <v>9</v>
      </c>
      <c r="J290" s="12" t="s">
        <v>9</v>
      </c>
      <c r="K290" s="37">
        <f>K291+K297</f>
        <v>562427</v>
      </c>
      <c r="L290" s="37">
        <f t="shared" ref="L290:P290" si="75">L291+L297</f>
        <v>412427</v>
      </c>
      <c r="M290" s="37">
        <f t="shared" si="75"/>
        <v>533882</v>
      </c>
      <c r="N290" s="37">
        <f t="shared" si="75"/>
        <v>383882</v>
      </c>
      <c r="O290" s="37">
        <f t="shared" si="75"/>
        <v>383882</v>
      </c>
      <c r="P290" s="37">
        <f t="shared" si="75"/>
        <v>383882</v>
      </c>
    </row>
    <row r="291" spans="1:16" ht="131.25">
      <c r="A291" s="33" t="s">
        <v>9</v>
      </c>
      <c r="B291" s="32" t="s">
        <v>110</v>
      </c>
      <c r="C291" s="31">
        <v>502</v>
      </c>
      <c r="D291" s="30">
        <v>10</v>
      </c>
      <c r="E291" s="30">
        <v>6</v>
      </c>
      <c r="F291" s="30" t="s">
        <v>106</v>
      </c>
      <c r="G291" s="29" t="s">
        <v>14</v>
      </c>
      <c r="H291" s="29" t="s">
        <v>2</v>
      </c>
      <c r="I291" s="29" t="s">
        <v>1</v>
      </c>
      <c r="J291" s="28" t="s">
        <v>9</v>
      </c>
      <c r="K291" s="27">
        <v>150000</v>
      </c>
      <c r="L291" s="26">
        <v>0</v>
      </c>
      <c r="M291" s="25">
        <v>150000</v>
      </c>
      <c r="N291" s="25">
        <v>0</v>
      </c>
      <c r="O291" s="25">
        <v>0</v>
      </c>
      <c r="P291" s="24">
        <v>0</v>
      </c>
    </row>
    <row r="292" spans="1:16" ht="37.5">
      <c r="A292" s="33" t="s">
        <v>9</v>
      </c>
      <c r="B292" s="32" t="s">
        <v>164</v>
      </c>
      <c r="C292" s="31">
        <v>502</v>
      </c>
      <c r="D292" s="30">
        <v>10</v>
      </c>
      <c r="E292" s="30">
        <v>6</v>
      </c>
      <c r="F292" s="30" t="s">
        <v>106</v>
      </c>
      <c r="G292" s="29" t="s">
        <v>89</v>
      </c>
      <c r="H292" s="29" t="s">
        <v>2</v>
      </c>
      <c r="I292" s="29" t="s">
        <v>1</v>
      </c>
      <c r="J292" s="28" t="s">
        <v>9</v>
      </c>
      <c r="K292" s="27">
        <v>150000</v>
      </c>
      <c r="L292" s="26">
        <v>0</v>
      </c>
      <c r="M292" s="25">
        <v>150000</v>
      </c>
      <c r="N292" s="25">
        <v>0</v>
      </c>
      <c r="O292" s="25">
        <v>0</v>
      </c>
      <c r="P292" s="24">
        <v>0</v>
      </c>
    </row>
    <row r="293" spans="1:16" ht="75">
      <c r="A293" s="33" t="s">
        <v>9</v>
      </c>
      <c r="B293" s="32" t="s">
        <v>163</v>
      </c>
      <c r="C293" s="31">
        <v>502</v>
      </c>
      <c r="D293" s="30">
        <v>10</v>
      </c>
      <c r="E293" s="30">
        <v>6</v>
      </c>
      <c r="F293" s="30" t="s">
        <v>106</v>
      </c>
      <c r="G293" s="29" t="s">
        <v>89</v>
      </c>
      <c r="H293" s="29" t="s">
        <v>27</v>
      </c>
      <c r="I293" s="29" t="s">
        <v>1</v>
      </c>
      <c r="J293" s="28" t="s">
        <v>9</v>
      </c>
      <c r="K293" s="27">
        <v>150000</v>
      </c>
      <c r="L293" s="26">
        <v>0</v>
      </c>
      <c r="M293" s="25">
        <v>150000</v>
      </c>
      <c r="N293" s="25">
        <v>0</v>
      </c>
      <c r="O293" s="25">
        <v>0</v>
      </c>
      <c r="P293" s="24">
        <v>0</v>
      </c>
    </row>
    <row r="294" spans="1:16" ht="112.5">
      <c r="A294" s="33" t="s">
        <v>9</v>
      </c>
      <c r="B294" s="32" t="s">
        <v>162</v>
      </c>
      <c r="C294" s="31">
        <v>502</v>
      </c>
      <c r="D294" s="30">
        <v>10</v>
      </c>
      <c r="E294" s="30">
        <v>6</v>
      </c>
      <c r="F294" s="30" t="s">
        <v>106</v>
      </c>
      <c r="G294" s="29" t="s">
        <v>89</v>
      </c>
      <c r="H294" s="29" t="s">
        <v>27</v>
      </c>
      <c r="I294" s="29" t="s">
        <v>4</v>
      </c>
      <c r="J294" s="28" t="s">
        <v>9</v>
      </c>
      <c r="K294" s="27">
        <v>150000</v>
      </c>
      <c r="L294" s="26">
        <v>0</v>
      </c>
      <c r="M294" s="25">
        <v>150000</v>
      </c>
      <c r="N294" s="25">
        <v>0</v>
      </c>
      <c r="O294" s="25">
        <v>0</v>
      </c>
      <c r="P294" s="24">
        <v>0</v>
      </c>
    </row>
    <row r="295" spans="1:16" ht="75">
      <c r="A295" s="33" t="s">
        <v>9</v>
      </c>
      <c r="B295" s="32" t="s">
        <v>155</v>
      </c>
      <c r="C295" s="31">
        <v>502</v>
      </c>
      <c r="D295" s="30">
        <v>10</v>
      </c>
      <c r="E295" s="30">
        <v>6</v>
      </c>
      <c r="F295" s="30" t="s">
        <v>106</v>
      </c>
      <c r="G295" s="29" t="s">
        <v>89</v>
      </c>
      <c r="H295" s="29" t="s">
        <v>27</v>
      </c>
      <c r="I295" s="29" t="s">
        <v>4</v>
      </c>
      <c r="J295" s="28">
        <v>600</v>
      </c>
      <c r="K295" s="27">
        <v>150000</v>
      </c>
      <c r="L295" s="26">
        <v>0</v>
      </c>
      <c r="M295" s="25">
        <v>150000</v>
      </c>
      <c r="N295" s="25">
        <v>0</v>
      </c>
      <c r="O295" s="25">
        <v>0</v>
      </c>
      <c r="P295" s="24">
        <v>0</v>
      </c>
    </row>
    <row r="296" spans="1:16" ht="37.5">
      <c r="A296" s="23" t="s">
        <v>9</v>
      </c>
      <c r="B296" s="22" t="s">
        <v>154</v>
      </c>
      <c r="C296" s="21">
        <v>502</v>
      </c>
      <c r="D296" s="20">
        <v>10</v>
      </c>
      <c r="E296" s="20">
        <v>6</v>
      </c>
      <c r="F296" s="20" t="s">
        <v>106</v>
      </c>
      <c r="G296" s="19" t="s">
        <v>89</v>
      </c>
      <c r="H296" s="19" t="s">
        <v>27</v>
      </c>
      <c r="I296" s="19" t="s">
        <v>4</v>
      </c>
      <c r="J296" s="18" t="s">
        <v>152</v>
      </c>
      <c r="K296" s="17">
        <v>150000</v>
      </c>
      <c r="L296" s="16">
        <v>0</v>
      </c>
      <c r="M296" s="15">
        <v>150000</v>
      </c>
      <c r="N296" s="15">
        <v>0</v>
      </c>
      <c r="O296" s="15">
        <v>0</v>
      </c>
      <c r="P296" s="14">
        <v>0</v>
      </c>
    </row>
    <row r="297" spans="1:16" ht="131.25">
      <c r="A297" s="42" t="s">
        <v>9</v>
      </c>
      <c r="B297" s="41" t="s">
        <v>15</v>
      </c>
      <c r="C297" s="40">
        <v>502</v>
      </c>
      <c r="D297" s="39">
        <v>10</v>
      </c>
      <c r="E297" s="39">
        <v>6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 t="shared" ref="K297:L301" si="76">K298</f>
        <v>412427</v>
      </c>
      <c r="L297" s="37">
        <f t="shared" si="76"/>
        <v>412427</v>
      </c>
      <c r="M297" s="35">
        <v>383882</v>
      </c>
      <c r="N297" s="35">
        <v>383882</v>
      </c>
      <c r="O297" s="35">
        <v>383882</v>
      </c>
      <c r="P297" s="34">
        <v>383882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6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 t="shared" si="76"/>
        <v>412427</v>
      </c>
      <c r="L298" s="27">
        <f t="shared" si="76"/>
        <v>412427</v>
      </c>
      <c r="M298" s="25">
        <v>383882</v>
      </c>
      <c r="N298" s="25">
        <v>383882</v>
      </c>
      <c r="O298" s="25">
        <v>383882</v>
      </c>
      <c r="P298" s="24">
        <v>383882</v>
      </c>
    </row>
    <row r="299" spans="1:16" ht="75">
      <c r="A299" s="33" t="s">
        <v>9</v>
      </c>
      <c r="B299" s="32" t="s">
        <v>238</v>
      </c>
      <c r="C299" s="31">
        <v>502</v>
      </c>
      <c r="D299" s="30">
        <v>10</v>
      </c>
      <c r="E299" s="30">
        <v>6</v>
      </c>
      <c r="F299" s="30" t="s">
        <v>7</v>
      </c>
      <c r="G299" s="29" t="s">
        <v>6</v>
      </c>
      <c r="H299" s="29" t="s">
        <v>58</v>
      </c>
      <c r="I299" s="29" t="s">
        <v>1</v>
      </c>
      <c r="J299" s="28" t="s">
        <v>9</v>
      </c>
      <c r="K299" s="27">
        <f t="shared" si="76"/>
        <v>412427</v>
      </c>
      <c r="L299" s="27">
        <f t="shared" si="76"/>
        <v>412427</v>
      </c>
      <c r="M299" s="25">
        <v>383882</v>
      </c>
      <c r="N299" s="25">
        <v>383882</v>
      </c>
      <c r="O299" s="25">
        <v>383882</v>
      </c>
      <c r="P299" s="24">
        <v>383882</v>
      </c>
    </row>
    <row r="300" spans="1:16" ht="150">
      <c r="A300" s="33" t="s">
        <v>9</v>
      </c>
      <c r="B300" s="32" t="s">
        <v>237</v>
      </c>
      <c r="C300" s="31">
        <v>502</v>
      </c>
      <c r="D300" s="30">
        <v>10</v>
      </c>
      <c r="E300" s="30">
        <v>6</v>
      </c>
      <c r="F300" s="30" t="s">
        <v>7</v>
      </c>
      <c r="G300" s="29" t="s">
        <v>6</v>
      </c>
      <c r="H300" s="29" t="s">
        <v>58</v>
      </c>
      <c r="I300" s="29" t="s">
        <v>236</v>
      </c>
      <c r="J300" s="28" t="s">
        <v>9</v>
      </c>
      <c r="K300" s="27">
        <f t="shared" si="76"/>
        <v>412427</v>
      </c>
      <c r="L300" s="27">
        <f t="shared" si="76"/>
        <v>412427</v>
      </c>
      <c r="M300" s="25">
        <v>383882</v>
      </c>
      <c r="N300" s="25">
        <v>383882</v>
      </c>
      <c r="O300" s="25">
        <v>383882</v>
      </c>
      <c r="P300" s="24">
        <v>383882</v>
      </c>
    </row>
    <row r="301" spans="1:16" ht="168.75">
      <c r="A301" s="33" t="s">
        <v>9</v>
      </c>
      <c r="B301" s="32" t="s">
        <v>37</v>
      </c>
      <c r="C301" s="31">
        <v>502</v>
      </c>
      <c r="D301" s="30">
        <v>10</v>
      </c>
      <c r="E301" s="30">
        <v>6</v>
      </c>
      <c r="F301" s="30" t="s">
        <v>7</v>
      </c>
      <c r="G301" s="29" t="s">
        <v>6</v>
      </c>
      <c r="H301" s="29" t="s">
        <v>58</v>
      </c>
      <c r="I301" s="29" t="s">
        <v>236</v>
      </c>
      <c r="J301" s="28">
        <v>100</v>
      </c>
      <c r="K301" s="27">
        <f t="shared" si="76"/>
        <v>412427</v>
      </c>
      <c r="L301" s="27">
        <f t="shared" si="76"/>
        <v>412427</v>
      </c>
      <c r="M301" s="25">
        <v>383882</v>
      </c>
      <c r="N301" s="25">
        <v>383882</v>
      </c>
      <c r="O301" s="25">
        <v>383882</v>
      </c>
      <c r="P301" s="24">
        <v>383882</v>
      </c>
    </row>
    <row r="302" spans="1:16" ht="56.25">
      <c r="A302" s="23" t="s">
        <v>9</v>
      </c>
      <c r="B302" s="22" t="s">
        <v>36</v>
      </c>
      <c r="C302" s="21">
        <v>502</v>
      </c>
      <c r="D302" s="20">
        <v>10</v>
      </c>
      <c r="E302" s="20">
        <v>6</v>
      </c>
      <c r="F302" s="20" t="s">
        <v>7</v>
      </c>
      <c r="G302" s="19" t="s">
        <v>6</v>
      </c>
      <c r="H302" s="19" t="s">
        <v>58</v>
      </c>
      <c r="I302" s="19" t="s">
        <v>236</v>
      </c>
      <c r="J302" s="18" t="s">
        <v>35</v>
      </c>
      <c r="K302" s="17">
        <v>412427</v>
      </c>
      <c r="L302" s="16">
        <v>412427</v>
      </c>
      <c r="M302" s="15">
        <v>383882</v>
      </c>
      <c r="N302" s="15">
        <v>383882</v>
      </c>
      <c r="O302" s="15">
        <v>383882</v>
      </c>
      <c r="P302" s="14">
        <v>383882</v>
      </c>
    </row>
    <row r="303" spans="1:16" ht="18.75">
      <c r="A303" s="42" t="s">
        <v>9</v>
      </c>
      <c r="B303" s="41" t="s">
        <v>235</v>
      </c>
      <c r="C303" s="40">
        <v>502</v>
      </c>
      <c r="D303" s="39">
        <v>11</v>
      </c>
      <c r="E303" s="39">
        <v>0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v>2600550</v>
      </c>
      <c r="L303" s="36">
        <v>0</v>
      </c>
      <c r="M303" s="35">
        <v>860550</v>
      </c>
      <c r="N303" s="35">
        <v>0</v>
      </c>
      <c r="O303" s="35">
        <v>860550</v>
      </c>
      <c r="P303" s="34">
        <v>0</v>
      </c>
    </row>
    <row r="304" spans="1:16" ht="18.75">
      <c r="A304" s="33" t="s">
        <v>9</v>
      </c>
      <c r="B304" s="32" t="s">
        <v>234</v>
      </c>
      <c r="C304" s="31">
        <v>502</v>
      </c>
      <c r="D304" s="30">
        <v>11</v>
      </c>
      <c r="E304" s="30">
        <v>2</v>
      </c>
      <c r="F304" s="30" t="s">
        <v>9</v>
      </c>
      <c r="G304" s="29" t="s">
        <v>9</v>
      </c>
      <c r="H304" s="29" t="s">
        <v>9</v>
      </c>
      <c r="I304" s="29" t="s">
        <v>9</v>
      </c>
      <c r="J304" s="28" t="s">
        <v>9</v>
      </c>
      <c r="K304" s="27">
        <v>2600550</v>
      </c>
      <c r="L304" s="26">
        <v>0</v>
      </c>
      <c r="M304" s="25">
        <v>860550</v>
      </c>
      <c r="N304" s="25">
        <v>0</v>
      </c>
      <c r="O304" s="25">
        <v>860550</v>
      </c>
      <c r="P304" s="24">
        <v>0</v>
      </c>
    </row>
    <row r="305" spans="1:16" ht="131.25">
      <c r="A305" s="33" t="s">
        <v>9</v>
      </c>
      <c r="B305" s="32" t="s">
        <v>110</v>
      </c>
      <c r="C305" s="31">
        <v>502</v>
      </c>
      <c r="D305" s="30">
        <v>11</v>
      </c>
      <c r="E305" s="30">
        <v>2</v>
      </c>
      <c r="F305" s="30" t="s">
        <v>106</v>
      </c>
      <c r="G305" s="29" t="s">
        <v>14</v>
      </c>
      <c r="H305" s="29" t="s">
        <v>2</v>
      </c>
      <c r="I305" s="29" t="s">
        <v>1</v>
      </c>
      <c r="J305" s="28" t="s">
        <v>9</v>
      </c>
      <c r="K305" s="27">
        <v>2600550</v>
      </c>
      <c r="L305" s="26">
        <v>0</v>
      </c>
      <c r="M305" s="25">
        <v>860550</v>
      </c>
      <c r="N305" s="25">
        <v>0</v>
      </c>
      <c r="O305" s="25">
        <v>860550</v>
      </c>
      <c r="P305" s="24">
        <v>0</v>
      </c>
    </row>
    <row r="306" spans="1:16" ht="112.5">
      <c r="A306" s="33" t="s">
        <v>9</v>
      </c>
      <c r="B306" s="32" t="s">
        <v>233</v>
      </c>
      <c r="C306" s="31">
        <v>502</v>
      </c>
      <c r="D306" s="30">
        <v>11</v>
      </c>
      <c r="E306" s="30">
        <v>2</v>
      </c>
      <c r="F306" s="30" t="s">
        <v>106</v>
      </c>
      <c r="G306" s="29" t="s">
        <v>50</v>
      </c>
      <c r="H306" s="29" t="s">
        <v>2</v>
      </c>
      <c r="I306" s="29" t="s">
        <v>1</v>
      </c>
      <c r="J306" s="28" t="s">
        <v>9</v>
      </c>
      <c r="K306" s="27">
        <v>2600550</v>
      </c>
      <c r="L306" s="26">
        <v>0</v>
      </c>
      <c r="M306" s="25">
        <v>860550</v>
      </c>
      <c r="N306" s="25">
        <v>0</v>
      </c>
      <c r="O306" s="25">
        <v>860550</v>
      </c>
      <c r="P306" s="24">
        <v>0</v>
      </c>
    </row>
    <row r="307" spans="1:16" ht="37.5">
      <c r="A307" s="33" t="s">
        <v>9</v>
      </c>
      <c r="B307" s="32" t="s">
        <v>232</v>
      </c>
      <c r="C307" s="31">
        <v>502</v>
      </c>
      <c r="D307" s="30">
        <v>11</v>
      </c>
      <c r="E307" s="30">
        <v>2</v>
      </c>
      <c r="F307" s="30" t="s">
        <v>106</v>
      </c>
      <c r="G307" s="29" t="s">
        <v>50</v>
      </c>
      <c r="H307" s="29" t="s">
        <v>5</v>
      </c>
      <c r="I307" s="29" t="s">
        <v>1</v>
      </c>
      <c r="J307" s="28" t="s">
        <v>9</v>
      </c>
      <c r="K307" s="27">
        <v>2600550</v>
      </c>
      <c r="L307" s="26">
        <v>0</v>
      </c>
      <c r="M307" s="25">
        <v>860550</v>
      </c>
      <c r="N307" s="25">
        <v>0</v>
      </c>
      <c r="O307" s="25">
        <v>860550</v>
      </c>
      <c r="P307" s="24">
        <v>0</v>
      </c>
    </row>
    <row r="308" spans="1:16" ht="75">
      <c r="A308" s="33" t="s">
        <v>9</v>
      </c>
      <c r="B308" s="32" t="s">
        <v>231</v>
      </c>
      <c r="C308" s="31">
        <v>502</v>
      </c>
      <c r="D308" s="30">
        <v>11</v>
      </c>
      <c r="E308" s="30">
        <v>2</v>
      </c>
      <c r="F308" s="30" t="s">
        <v>106</v>
      </c>
      <c r="G308" s="29" t="s">
        <v>50</v>
      </c>
      <c r="H308" s="29" t="s">
        <v>5</v>
      </c>
      <c r="I308" s="29" t="s">
        <v>4</v>
      </c>
      <c r="J308" s="28" t="s">
        <v>9</v>
      </c>
      <c r="K308" s="27">
        <v>2600550</v>
      </c>
      <c r="L308" s="26">
        <v>0</v>
      </c>
      <c r="M308" s="25">
        <v>860550</v>
      </c>
      <c r="N308" s="25">
        <v>0</v>
      </c>
      <c r="O308" s="25">
        <v>860550</v>
      </c>
      <c r="P308" s="24">
        <v>0</v>
      </c>
    </row>
    <row r="309" spans="1:16" ht="168.75">
      <c r="A309" s="33" t="s">
        <v>9</v>
      </c>
      <c r="B309" s="32" t="s">
        <v>37</v>
      </c>
      <c r="C309" s="31">
        <v>502</v>
      </c>
      <c r="D309" s="30">
        <v>11</v>
      </c>
      <c r="E309" s="30">
        <v>2</v>
      </c>
      <c r="F309" s="30" t="s">
        <v>106</v>
      </c>
      <c r="G309" s="29" t="s">
        <v>50</v>
      </c>
      <c r="H309" s="29" t="s">
        <v>5</v>
      </c>
      <c r="I309" s="29" t="s">
        <v>4</v>
      </c>
      <c r="J309" s="28">
        <v>100</v>
      </c>
      <c r="K309" s="27">
        <v>495050</v>
      </c>
      <c r="L309" s="26">
        <v>0</v>
      </c>
      <c r="M309" s="25">
        <v>95050</v>
      </c>
      <c r="N309" s="25">
        <v>0</v>
      </c>
      <c r="O309" s="25">
        <v>95050</v>
      </c>
      <c r="P309" s="24">
        <v>0</v>
      </c>
    </row>
    <row r="310" spans="1:16" ht="37.5">
      <c r="A310" s="23" t="s">
        <v>9</v>
      </c>
      <c r="B310" s="22" t="s">
        <v>130</v>
      </c>
      <c r="C310" s="21">
        <v>502</v>
      </c>
      <c r="D310" s="20">
        <v>11</v>
      </c>
      <c r="E310" s="20">
        <v>2</v>
      </c>
      <c r="F310" s="20" t="s">
        <v>106</v>
      </c>
      <c r="G310" s="19" t="s">
        <v>50</v>
      </c>
      <c r="H310" s="19" t="s">
        <v>5</v>
      </c>
      <c r="I310" s="19" t="s">
        <v>4</v>
      </c>
      <c r="J310" s="18" t="s">
        <v>129</v>
      </c>
      <c r="K310" s="17">
        <v>495050</v>
      </c>
      <c r="L310" s="16">
        <v>0</v>
      </c>
      <c r="M310" s="15">
        <v>95050</v>
      </c>
      <c r="N310" s="15">
        <v>0</v>
      </c>
      <c r="O310" s="15">
        <v>95050</v>
      </c>
      <c r="P310" s="14">
        <v>0</v>
      </c>
    </row>
    <row r="311" spans="1:16" ht="75">
      <c r="A311" s="42" t="s">
        <v>9</v>
      </c>
      <c r="B311" s="41" t="s">
        <v>10</v>
      </c>
      <c r="C311" s="40">
        <v>502</v>
      </c>
      <c r="D311" s="39">
        <v>11</v>
      </c>
      <c r="E311" s="39">
        <v>2</v>
      </c>
      <c r="F311" s="39" t="s">
        <v>106</v>
      </c>
      <c r="G311" s="38" t="s">
        <v>50</v>
      </c>
      <c r="H311" s="38" t="s">
        <v>5</v>
      </c>
      <c r="I311" s="38" t="s">
        <v>4</v>
      </c>
      <c r="J311" s="12">
        <v>200</v>
      </c>
      <c r="K311" s="37">
        <v>620000</v>
      </c>
      <c r="L311" s="36">
        <v>0</v>
      </c>
      <c r="M311" s="35">
        <v>280000</v>
      </c>
      <c r="N311" s="35">
        <v>0</v>
      </c>
      <c r="O311" s="35">
        <v>280000</v>
      </c>
      <c r="P311" s="34">
        <v>0</v>
      </c>
    </row>
    <row r="312" spans="1:16" ht="75">
      <c r="A312" s="23" t="s">
        <v>9</v>
      </c>
      <c r="B312" s="22" t="s">
        <v>8</v>
      </c>
      <c r="C312" s="21">
        <v>502</v>
      </c>
      <c r="D312" s="20">
        <v>11</v>
      </c>
      <c r="E312" s="20">
        <v>2</v>
      </c>
      <c r="F312" s="20" t="s">
        <v>106</v>
      </c>
      <c r="G312" s="19" t="s">
        <v>50</v>
      </c>
      <c r="H312" s="19" t="s">
        <v>5</v>
      </c>
      <c r="I312" s="19" t="s">
        <v>4</v>
      </c>
      <c r="J312" s="18" t="s">
        <v>3</v>
      </c>
      <c r="K312" s="17">
        <v>620000</v>
      </c>
      <c r="L312" s="16">
        <v>0</v>
      </c>
      <c r="M312" s="15">
        <v>280000</v>
      </c>
      <c r="N312" s="15">
        <v>0</v>
      </c>
      <c r="O312" s="15">
        <v>280000</v>
      </c>
      <c r="P312" s="14">
        <v>0</v>
      </c>
    </row>
    <row r="313" spans="1:16" ht="37.5">
      <c r="A313" s="42" t="s">
        <v>9</v>
      </c>
      <c r="B313" s="41" t="s">
        <v>54</v>
      </c>
      <c r="C313" s="40">
        <v>502</v>
      </c>
      <c r="D313" s="39">
        <v>11</v>
      </c>
      <c r="E313" s="39">
        <v>2</v>
      </c>
      <c r="F313" s="39" t="s">
        <v>106</v>
      </c>
      <c r="G313" s="38" t="s">
        <v>50</v>
      </c>
      <c r="H313" s="38" t="s">
        <v>5</v>
      </c>
      <c r="I313" s="38" t="s">
        <v>4</v>
      </c>
      <c r="J313" s="12">
        <v>300</v>
      </c>
      <c r="K313" s="37">
        <v>1485500</v>
      </c>
      <c r="L313" s="36">
        <v>0</v>
      </c>
      <c r="M313" s="35">
        <v>485500</v>
      </c>
      <c r="N313" s="35">
        <v>0</v>
      </c>
      <c r="O313" s="35">
        <v>485500</v>
      </c>
      <c r="P313" s="34">
        <v>0</v>
      </c>
    </row>
    <row r="314" spans="1:16" ht="18.75">
      <c r="A314" s="23" t="s">
        <v>9</v>
      </c>
      <c r="B314" s="22" t="s">
        <v>53</v>
      </c>
      <c r="C314" s="21">
        <v>502</v>
      </c>
      <c r="D314" s="20">
        <v>11</v>
      </c>
      <c r="E314" s="20">
        <v>2</v>
      </c>
      <c r="F314" s="20" t="s">
        <v>106</v>
      </c>
      <c r="G314" s="19" t="s">
        <v>50</v>
      </c>
      <c r="H314" s="19" t="s">
        <v>5</v>
      </c>
      <c r="I314" s="19" t="s">
        <v>4</v>
      </c>
      <c r="J314" s="18" t="s">
        <v>52</v>
      </c>
      <c r="K314" s="17">
        <v>1485500</v>
      </c>
      <c r="L314" s="16">
        <v>0</v>
      </c>
      <c r="M314" s="15">
        <v>485500</v>
      </c>
      <c r="N314" s="15">
        <v>0</v>
      </c>
      <c r="O314" s="15">
        <v>485500</v>
      </c>
      <c r="P314" s="14">
        <v>0</v>
      </c>
    </row>
    <row r="315" spans="1:16" ht="75">
      <c r="A315" s="42">
        <v>3</v>
      </c>
      <c r="B315" s="41" t="s">
        <v>230</v>
      </c>
      <c r="C315" s="40">
        <v>503</v>
      </c>
      <c r="D315" s="39" t="s">
        <v>9</v>
      </c>
      <c r="E315" s="39" t="s">
        <v>9</v>
      </c>
      <c r="F315" s="39" t="s">
        <v>9</v>
      </c>
      <c r="G315" s="38" t="s">
        <v>9</v>
      </c>
      <c r="H315" s="38" t="s">
        <v>9</v>
      </c>
      <c r="I315" s="38" t="s">
        <v>9</v>
      </c>
      <c r="J315" s="12" t="s">
        <v>9</v>
      </c>
      <c r="K315" s="37">
        <f t="shared" ref="K315:P315" si="77">K316+K339+K410</f>
        <v>305658626.87999994</v>
      </c>
      <c r="L315" s="37">
        <f t="shared" si="77"/>
        <v>189255579.12</v>
      </c>
      <c r="M315" s="37">
        <f t="shared" si="77"/>
        <v>114975780.30999999</v>
      </c>
      <c r="N315" s="37">
        <f t="shared" si="77"/>
        <v>0</v>
      </c>
      <c r="O315" s="37">
        <f t="shared" si="77"/>
        <v>115293376.20999999</v>
      </c>
      <c r="P315" s="37">
        <f t="shared" si="77"/>
        <v>0</v>
      </c>
    </row>
    <row r="316" spans="1:16" ht="18.75">
      <c r="A316" s="33" t="s">
        <v>9</v>
      </c>
      <c r="B316" s="32" t="s">
        <v>47</v>
      </c>
      <c r="C316" s="31">
        <v>503</v>
      </c>
      <c r="D316" s="30">
        <v>7</v>
      </c>
      <c r="E316" s="30">
        <v>0</v>
      </c>
      <c r="F316" s="30" t="s">
        <v>9</v>
      </c>
      <c r="G316" s="29" t="s">
        <v>9</v>
      </c>
      <c r="H316" s="29" t="s">
        <v>9</v>
      </c>
      <c r="I316" s="29" t="s">
        <v>9</v>
      </c>
      <c r="J316" s="28" t="s">
        <v>9</v>
      </c>
      <c r="K316" s="27">
        <f>K317+K330</f>
        <v>20845639.210000001</v>
      </c>
      <c r="L316" s="27">
        <f t="shared" ref="L316:P316" si="78">L317+L330</f>
        <v>3548210</v>
      </c>
      <c r="M316" s="27">
        <f t="shared" si="78"/>
        <v>19567521.27</v>
      </c>
      <c r="N316" s="27">
        <f t="shared" si="78"/>
        <v>0</v>
      </c>
      <c r="O316" s="27">
        <f t="shared" si="78"/>
        <v>19604778.489999998</v>
      </c>
      <c r="P316" s="27">
        <f t="shared" si="78"/>
        <v>0</v>
      </c>
    </row>
    <row r="317" spans="1:16" ht="37.5">
      <c r="A317" s="33" t="s">
        <v>9</v>
      </c>
      <c r="B317" s="32" t="s">
        <v>176</v>
      </c>
      <c r="C317" s="31">
        <v>503</v>
      </c>
      <c r="D317" s="30">
        <v>7</v>
      </c>
      <c r="E317" s="30">
        <v>3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f t="shared" ref="K317:P322" si="79">K318</f>
        <v>20807189.210000001</v>
      </c>
      <c r="L317" s="27">
        <f t="shared" ref="L317:P317" si="80">L318</f>
        <v>3548210</v>
      </c>
      <c r="M317" s="27">
        <f t="shared" si="80"/>
        <v>19567521.27</v>
      </c>
      <c r="N317" s="27">
        <f t="shared" si="80"/>
        <v>0</v>
      </c>
      <c r="O317" s="27">
        <f t="shared" si="80"/>
        <v>19469778.489999998</v>
      </c>
      <c r="P317" s="27">
        <f t="shared" si="80"/>
        <v>0</v>
      </c>
    </row>
    <row r="318" spans="1:16" ht="131.25">
      <c r="A318" s="33" t="s">
        <v>9</v>
      </c>
      <c r="B318" s="32" t="s">
        <v>110</v>
      </c>
      <c r="C318" s="31">
        <v>503</v>
      </c>
      <c r="D318" s="30">
        <v>7</v>
      </c>
      <c r="E318" s="30">
        <v>3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f t="shared" si="79"/>
        <v>20807189.210000001</v>
      </c>
      <c r="L318" s="27">
        <f t="shared" si="79"/>
        <v>3548210</v>
      </c>
      <c r="M318" s="27">
        <f t="shared" si="79"/>
        <v>19567521.27</v>
      </c>
      <c r="N318" s="27">
        <f t="shared" si="79"/>
        <v>0</v>
      </c>
      <c r="O318" s="27">
        <f t="shared" si="79"/>
        <v>19469778.489999998</v>
      </c>
      <c r="P318" s="27">
        <f t="shared" si="79"/>
        <v>0</v>
      </c>
    </row>
    <row r="319" spans="1:16" ht="56.25">
      <c r="A319" s="33" t="s">
        <v>9</v>
      </c>
      <c r="B319" s="32" t="s">
        <v>210</v>
      </c>
      <c r="C319" s="31">
        <v>503</v>
      </c>
      <c r="D319" s="30">
        <v>7</v>
      </c>
      <c r="E319" s="30">
        <v>3</v>
      </c>
      <c r="F319" s="30" t="s">
        <v>106</v>
      </c>
      <c r="G319" s="29" t="s">
        <v>206</v>
      </c>
      <c r="H319" s="29" t="s">
        <v>2</v>
      </c>
      <c r="I319" s="29" t="s">
        <v>1</v>
      </c>
      <c r="J319" s="28" t="s">
        <v>9</v>
      </c>
      <c r="K319" s="27">
        <f t="shared" si="79"/>
        <v>20807189.210000001</v>
      </c>
      <c r="L319" s="27">
        <f t="shared" si="79"/>
        <v>3548210</v>
      </c>
      <c r="M319" s="27">
        <f t="shared" si="79"/>
        <v>19567521.27</v>
      </c>
      <c r="N319" s="27">
        <f t="shared" si="79"/>
        <v>0</v>
      </c>
      <c r="O319" s="27">
        <f t="shared" si="79"/>
        <v>19469778.489999998</v>
      </c>
      <c r="P319" s="27">
        <f t="shared" si="79"/>
        <v>0</v>
      </c>
    </row>
    <row r="320" spans="1:16" ht="112.5">
      <c r="A320" s="33" t="s">
        <v>9</v>
      </c>
      <c r="B320" s="32" t="s">
        <v>213</v>
      </c>
      <c r="C320" s="31">
        <v>503</v>
      </c>
      <c r="D320" s="30">
        <v>7</v>
      </c>
      <c r="E320" s="30">
        <v>3</v>
      </c>
      <c r="F320" s="30" t="s">
        <v>106</v>
      </c>
      <c r="G320" s="29" t="s">
        <v>206</v>
      </c>
      <c r="H320" s="29" t="s">
        <v>27</v>
      </c>
      <c r="I320" s="29" t="s">
        <v>1</v>
      </c>
      <c r="J320" s="28" t="s">
        <v>9</v>
      </c>
      <c r="K320" s="27">
        <f>K321+K324+K327</f>
        <v>20807189.210000001</v>
      </c>
      <c r="L320" s="27">
        <f t="shared" ref="L320:P320" si="81">L321+L324+L327</f>
        <v>3548210</v>
      </c>
      <c r="M320" s="27">
        <f t="shared" si="81"/>
        <v>19567521.27</v>
      </c>
      <c r="N320" s="27">
        <f t="shared" si="81"/>
        <v>0</v>
      </c>
      <c r="O320" s="27">
        <f t="shared" si="81"/>
        <v>19469778.489999998</v>
      </c>
      <c r="P320" s="27">
        <f t="shared" si="81"/>
        <v>0</v>
      </c>
    </row>
    <row r="321" spans="1:16" ht="150">
      <c r="A321" s="33" t="s">
        <v>9</v>
      </c>
      <c r="B321" s="32" t="s">
        <v>212</v>
      </c>
      <c r="C321" s="31">
        <v>503</v>
      </c>
      <c r="D321" s="30">
        <v>7</v>
      </c>
      <c r="E321" s="30">
        <v>3</v>
      </c>
      <c r="F321" s="30" t="s">
        <v>106</v>
      </c>
      <c r="G321" s="29" t="s">
        <v>206</v>
      </c>
      <c r="H321" s="29" t="s">
        <v>27</v>
      </c>
      <c r="I321" s="29" t="s">
        <v>4</v>
      </c>
      <c r="J321" s="28" t="s">
        <v>9</v>
      </c>
      <c r="K321" s="27">
        <f t="shared" si="79"/>
        <v>6323741.21</v>
      </c>
      <c r="L321" s="26">
        <v>0</v>
      </c>
      <c r="M321" s="25">
        <v>19567521.27</v>
      </c>
      <c r="N321" s="25">
        <v>0</v>
      </c>
      <c r="O321" s="25">
        <v>19469778.489999998</v>
      </c>
      <c r="P321" s="24">
        <v>0</v>
      </c>
    </row>
    <row r="322" spans="1:16" ht="75">
      <c r="A322" s="33" t="s">
        <v>9</v>
      </c>
      <c r="B322" s="32" t="s">
        <v>155</v>
      </c>
      <c r="C322" s="31">
        <v>503</v>
      </c>
      <c r="D322" s="30">
        <v>7</v>
      </c>
      <c r="E322" s="30">
        <v>3</v>
      </c>
      <c r="F322" s="30" t="s">
        <v>106</v>
      </c>
      <c r="G322" s="29" t="s">
        <v>206</v>
      </c>
      <c r="H322" s="29" t="s">
        <v>27</v>
      </c>
      <c r="I322" s="29" t="s">
        <v>4</v>
      </c>
      <c r="J322" s="28">
        <v>600</v>
      </c>
      <c r="K322" s="27">
        <f t="shared" si="79"/>
        <v>6323741.21</v>
      </c>
      <c r="L322" s="26">
        <v>0</v>
      </c>
      <c r="M322" s="25">
        <v>19567521.27</v>
      </c>
      <c r="N322" s="25">
        <v>0</v>
      </c>
      <c r="O322" s="25">
        <v>19469778.489999998</v>
      </c>
      <c r="P322" s="24">
        <v>0</v>
      </c>
    </row>
    <row r="323" spans="1:16" ht="37.5">
      <c r="A323" s="23" t="s">
        <v>9</v>
      </c>
      <c r="B323" s="22" t="s">
        <v>154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 t="s">
        <v>4</v>
      </c>
      <c r="J323" s="18" t="s">
        <v>152</v>
      </c>
      <c r="K323" s="17">
        <v>6323741.21</v>
      </c>
      <c r="L323" s="16">
        <v>0</v>
      </c>
      <c r="M323" s="15">
        <v>19567521.27</v>
      </c>
      <c r="N323" s="15">
        <v>0</v>
      </c>
      <c r="O323" s="15">
        <v>19469778.489999998</v>
      </c>
      <c r="P323" s="14">
        <v>0</v>
      </c>
    </row>
    <row r="324" spans="1:16" s="87" customFormat="1" ht="150">
      <c r="A324" s="42"/>
      <c r="B324" s="88" t="s">
        <v>337</v>
      </c>
      <c r="C324" s="21">
        <v>503</v>
      </c>
      <c r="D324" s="20">
        <v>7</v>
      </c>
      <c r="E324" s="20">
        <v>3</v>
      </c>
      <c r="F324" s="20" t="s">
        <v>106</v>
      </c>
      <c r="G324" s="19" t="s">
        <v>206</v>
      </c>
      <c r="H324" s="19" t="s">
        <v>27</v>
      </c>
      <c r="I324" s="19">
        <v>71470</v>
      </c>
      <c r="J324" s="18"/>
      <c r="K324" s="17">
        <f>K325</f>
        <v>3548210</v>
      </c>
      <c r="L324" s="17">
        <f t="shared" ref="L324:P325" si="82">L325</f>
        <v>3548210</v>
      </c>
      <c r="M324" s="17">
        <f t="shared" si="82"/>
        <v>0</v>
      </c>
      <c r="N324" s="17">
        <f t="shared" si="82"/>
        <v>0</v>
      </c>
      <c r="O324" s="17">
        <f t="shared" si="82"/>
        <v>0</v>
      </c>
      <c r="P324" s="17">
        <f t="shared" si="82"/>
        <v>0</v>
      </c>
    </row>
    <row r="325" spans="1:16" s="87" customFormat="1" ht="75">
      <c r="A325" s="42"/>
      <c r="B325" s="88" t="s">
        <v>155</v>
      </c>
      <c r="C325" s="21">
        <v>503</v>
      </c>
      <c r="D325" s="20">
        <v>7</v>
      </c>
      <c r="E325" s="20">
        <v>3</v>
      </c>
      <c r="F325" s="20" t="s">
        <v>106</v>
      </c>
      <c r="G325" s="19" t="s">
        <v>206</v>
      </c>
      <c r="H325" s="19" t="s">
        <v>27</v>
      </c>
      <c r="I325" s="19">
        <v>71470</v>
      </c>
      <c r="J325" s="18">
        <v>600</v>
      </c>
      <c r="K325" s="17">
        <f>K326</f>
        <v>3548210</v>
      </c>
      <c r="L325" s="17">
        <f t="shared" si="82"/>
        <v>3548210</v>
      </c>
      <c r="M325" s="17">
        <f t="shared" si="82"/>
        <v>0</v>
      </c>
      <c r="N325" s="17">
        <f t="shared" si="82"/>
        <v>0</v>
      </c>
      <c r="O325" s="17">
        <f t="shared" si="82"/>
        <v>0</v>
      </c>
      <c r="P325" s="17">
        <f t="shared" si="82"/>
        <v>0</v>
      </c>
    </row>
    <row r="326" spans="1:16" s="87" customFormat="1" ht="37.5">
      <c r="A326" s="42"/>
      <c r="B326" s="88" t="s">
        <v>154</v>
      </c>
      <c r="C326" s="21">
        <v>503</v>
      </c>
      <c r="D326" s="20">
        <v>7</v>
      </c>
      <c r="E326" s="20">
        <v>3</v>
      </c>
      <c r="F326" s="20" t="s">
        <v>106</v>
      </c>
      <c r="G326" s="19" t="s">
        <v>206</v>
      </c>
      <c r="H326" s="19" t="s">
        <v>27</v>
      </c>
      <c r="I326" s="19">
        <v>71470</v>
      </c>
      <c r="J326" s="18">
        <v>610</v>
      </c>
      <c r="K326" s="17">
        <v>3548210</v>
      </c>
      <c r="L326" s="17">
        <v>3548210</v>
      </c>
      <c r="M326" s="15">
        <v>0</v>
      </c>
      <c r="N326" s="15">
        <v>0</v>
      </c>
      <c r="O326" s="15">
        <v>0</v>
      </c>
      <c r="P326" s="14">
        <v>0</v>
      </c>
    </row>
    <row r="327" spans="1:16" s="87" customFormat="1" ht="112.5">
      <c r="A327" s="42"/>
      <c r="B327" s="88" t="s">
        <v>338</v>
      </c>
      <c r="C327" s="21">
        <v>503</v>
      </c>
      <c r="D327" s="20">
        <v>7</v>
      </c>
      <c r="E327" s="20">
        <v>3</v>
      </c>
      <c r="F327" s="20" t="s">
        <v>106</v>
      </c>
      <c r="G327" s="19" t="s">
        <v>206</v>
      </c>
      <c r="H327" s="19" t="s">
        <v>27</v>
      </c>
      <c r="I327" s="19" t="s">
        <v>339</v>
      </c>
      <c r="J327" s="18"/>
      <c r="K327" s="17">
        <f>K328</f>
        <v>10935238</v>
      </c>
      <c r="L327" s="17">
        <f t="shared" ref="L327:P328" si="83">L328</f>
        <v>0</v>
      </c>
      <c r="M327" s="17">
        <f t="shared" si="83"/>
        <v>0</v>
      </c>
      <c r="N327" s="17">
        <f t="shared" si="83"/>
        <v>0</v>
      </c>
      <c r="O327" s="17">
        <f t="shared" si="83"/>
        <v>0</v>
      </c>
      <c r="P327" s="17">
        <f t="shared" si="83"/>
        <v>0</v>
      </c>
    </row>
    <row r="328" spans="1:16" s="87" customFormat="1" ht="75">
      <c r="A328" s="42"/>
      <c r="B328" s="88" t="s">
        <v>155</v>
      </c>
      <c r="C328" s="21">
        <v>503</v>
      </c>
      <c r="D328" s="20">
        <v>7</v>
      </c>
      <c r="E328" s="20">
        <v>3</v>
      </c>
      <c r="F328" s="20" t="s">
        <v>106</v>
      </c>
      <c r="G328" s="19" t="s">
        <v>206</v>
      </c>
      <c r="H328" s="19" t="s">
        <v>27</v>
      </c>
      <c r="I328" s="19" t="s">
        <v>339</v>
      </c>
      <c r="J328" s="18">
        <v>600</v>
      </c>
      <c r="K328" s="17">
        <f>K329</f>
        <v>10935238</v>
      </c>
      <c r="L328" s="17">
        <f t="shared" si="83"/>
        <v>0</v>
      </c>
      <c r="M328" s="17">
        <f t="shared" si="83"/>
        <v>0</v>
      </c>
      <c r="N328" s="17">
        <f t="shared" si="83"/>
        <v>0</v>
      </c>
      <c r="O328" s="17">
        <f t="shared" si="83"/>
        <v>0</v>
      </c>
      <c r="P328" s="17">
        <f t="shared" si="83"/>
        <v>0</v>
      </c>
    </row>
    <row r="329" spans="1:16" s="87" customFormat="1" ht="37.5">
      <c r="A329" s="42"/>
      <c r="B329" s="88" t="s">
        <v>154</v>
      </c>
      <c r="C329" s="21">
        <v>503</v>
      </c>
      <c r="D329" s="20">
        <v>7</v>
      </c>
      <c r="E329" s="20">
        <v>3</v>
      </c>
      <c r="F329" s="20" t="s">
        <v>106</v>
      </c>
      <c r="G329" s="19" t="s">
        <v>206</v>
      </c>
      <c r="H329" s="19" t="s">
        <v>27</v>
      </c>
      <c r="I329" s="19" t="s">
        <v>339</v>
      </c>
      <c r="J329" s="18">
        <v>610</v>
      </c>
      <c r="K329" s="17">
        <v>10935238</v>
      </c>
      <c r="L329" s="15">
        <v>0</v>
      </c>
      <c r="M329" s="15">
        <v>0</v>
      </c>
      <c r="N329" s="15">
        <v>0</v>
      </c>
      <c r="O329" s="15">
        <v>0</v>
      </c>
      <c r="P329" s="14">
        <v>0</v>
      </c>
    </row>
    <row r="330" spans="1:16" ht="56.25">
      <c r="A330" s="42" t="s">
        <v>9</v>
      </c>
      <c r="B330" s="41" t="s">
        <v>46</v>
      </c>
      <c r="C330" s="40">
        <v>503</v>
      </c>
      <c r="D330" s="39">
        <v>7</v>
      </c>
      <c r="E330" s="39">
        <v>5</v>
      </c>
      <c r="F330" s="20"/>
      <c r="G330" s="19"/>
      <c r="H330" s="19"/>
      <c r="I330" s="19"/>
      <c r="J330" s="18" t="s">
        <v>9</v>
      </c>
      <c r="K330" s="37">
        <f>K331</f>
        <v>38450</v>
      </c>
      <c r="L330" s="36">
        <v>0</v>
      </c>
      <c r="M330" s="35">
        <v>0</v>
      </c>
      <c r="N330" s="35">
        <v>0</v>
      </c>
      <c r="O330" s="35">
        <v>135000</v>
      </c>
      <c r="P330" s="34">
        <v>0</v>
      </c>
    </row>
    <row r="331" spans="1:16" ht="131.25">
      <c r="A331" s="33" t="s">
        <v>9</v>
      </c>
      <c r="B331" s="32" t="s">
        <v>110</v>
      </c>
      <c r="C331" s="31">
        <v>503</v>
      </c>
      <c r="D331" s="30">
        <v>7</v>
      </c>
      <c r="E331" s="30">
        <v>5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>K332</f>
        <v>38450</v>
      </c>
      <c r="L331" s="26">
        <v>0</v>
      </c>
      <c r="M331" s="25">
        <v>0</v>
      </c>
      <c r="N331" s="25">
        <v>0</v>
      </c>
      <c r="O331" s="25">
        <v>135000</v>
      </c>
      <c r="P331" s="24">
        <v>0</v>
      </c>
    </row>
    <row r="332" spans="1:16" ht="56.25">
      <c r="A332" s="33" t="s">
        <v>9</v>
      </c>
      <c r="B332" s="32" t="s">
        <v>210</v>
      </c>
      <c r="C332" s="31">
        <v>503</v>
      </c>
      <c r="D332" s="30">
        <v>7</v>
      </c>
      <c r="E332" s="30">
        <v>5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>K333</f>
        <v>38450</v>
      </c>
      <c r="L332" s="26">
        <v>0</v>
      </c>
      <c r="M332" s="25">
        <v>0</v>
      </c>
      <c r="N332" s="25">
        <v>0</v>
      </c>
      <c r="O332" s="25">
        <v>135000</v>
      </c>
      <c r="P332" s="24">
        <v>0</v>
      </c>
    </row>
    <row r="333" spans="1:16" ht="112.5">
      <c r="A333" s="33" t="s">
        <v>9</v>
      </c>
      <c r="B333" s="32" t="s">
        <v>213</v>
      </c>
      <c r="C333" s="31">
        <v>503</v>
      </c>
      <c r="D333" s="30">
        <v>7</v>
      </c>
      <c r="E333" s="30">
        <v>5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</f>
        <v>38450</v>
      </c>
      <c r="L333" s="26">
        <v>0</v>
      </c>
      <c r="M333" s="25">
        <v>0</v>
      </c>
      <c r="N333" s="25">
        <v>0</v>
      </c>
      <c r="O333" s="25">
        <v>135000</v>
      </c>
      <c r="P333" s="24">
        <v>0</v>
      </c>
    </row>
    <row r="334" spans="1:16" ht="150">
      <c r="A334" s="33" t="s">
        <v>9</v>
      </c>
      <c r="B334" s="32" t="s">
        <v>212</v>
      </c>
      <c r="C334" s="31">
        <v>503</v>
      </c>
      <c r="D334" s="30">
        <v>7</v>
      </c>
      <c r="E334" s="30">
        <v>5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>K335+K337</f>
        <v>38450</v>
      </c>
      <c r="L334" s="26">
        <v>0</v>
      </c>
      <c r="M334" s="25">
        <v>0</v>
      </c>
      <c r="N334" s="25">
        <v>0</v>
      </c>
      <c r="O334" s="25">
        <v>135000</v>
      </c>
      <c r="P334" s="24">
        <v>0</v>
      </c>
    </row>
    <row r="335" spans="1:16" ht="75">
      <c r="A335" s="33" t="s">
        <v>9</v>
      </c>
      <c r="B335" s="32" t="s">
        <v>10</v>
      </c>
      <c r="C335" s="31">
        <v>503</v>
      </c>
      <c r="D335" s="30">
        <v>7</v>
      </c>
      <c r="E335" s="30">
        <v>5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200</v>
      </c>
      <c r="K335" s="27">
        <f>K336</f>
        <v>13650</v>
      </c>
      <c r="L335" s="26">
        <v>0</v>
      </c>
      <c r="M335" s="25">
        <v>0</v>
      </c>
      <c r="N335" s="25">
        <v>0</v>
      </c>
      <c r="O335" s="25">
        <v>30000</v>
      </c>
      <c r="P335" s="24">
        <v>0</v>
      </c>
    </row>
    <row r="336" spans="1:16" ht="75">
      <c r="A336" s="23" t="s">
        <v>9</v>
      </c>
      <c r="B336" s="22" t="s">
        <v>8</v>
      </c>
      <c r="C336" s="21">
        <v>503</v>
      </c>
      <c r="D336" s="20">
        <v>7</v>
      </c>
      <c r="E336" s="20">
        <v>5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3</v>
      </c>
      <c r="K336" s="17">
        <v>13650</v>
      </c>
      <c r="L336" s="16">
        <v>0</v>
      </c>
      <c r="M336" s="15">
        <v>0</v>
      </c>
      <c r="N336" s="15">
        <v>0</v>
      </c>
      <c r="O336" s="15">
        <v>30000</v>
      </c>
      <c r="P336" s="14">
        <v>0</v>
      </c>
    </row>
    <row r="337" spans="1:16" ht="75">
      <c r="A337" s="42" t="s">
        <v>9</v>
      </c>
      <c r="B337" s="41" t="s">
        <v>155</v>
      </c>
      <c r="C337" s="40">
        <v>503</v>
      </c>
      <c r="D337" s="39">
        <v>7</v>
      </c>
      <c r="E337" s="39">
        <v>5</v>
      </c>
      <c r="F337" s="39" t="s">
        <v>106</v>
      </c>
      <c r="G337" s="38" t="s">
        <v>206</v>
      </c>
      <c r="H337" s="38" t="s">
        <v>27</v>
      </c>
      <c r="I337" s="38" t="s">
        <v>4</v>
      </c>
      <c r="J337" s="12">
        <v>600</v>
      </c>
      <c r="K337" s="37">
        <f>K338</f>
        <v>24800</v>
      </c>
      <c r="L337" s="36">
        <v>0</v>
      </c>
      <c r="M337" s="35">
        <v>0</v>
      </c>
      <c r="N337" s="35">
        <v>0</v>
      </c>
      <c r="O337" s="35">
        <v>105000</v>
      </c>
      <c r="P337" s="34">
        <v>0</v>
      </c>
    </row>
    <row r="338" spans="1:16" ht="37.5">
      <c r="A338" s="23" t="s">
        <v>9</v>
      </c>
      <c r="B338" s="22" t="s">
        <v>154</v>
      </c>
      <c r="C338" s="21">
        <v>503</v>
      </c>
      <c r="D338" s="20">
        <v>7</v>
      </c>
      <c r="E338" s="20">
        <v>5</v>
      </c>
      <c r="F338" s="20" t="s">
        <v>106</v>
      </c>
      <c r="G338" s="19" t="s">
        <v>206</v>
      </c>
      <c r="H338" s="19" t="s">
        <v>27</v>
      </c>
      <c r="I338" s="19" t="s">
        <v>4</v>
      </c>
      <c r="J338" s="18" t="s">
        <v>152</v>
      </c>
      <c r="K338" s="17">
        <v>24800</v>
      </c>
      <c r="L338" s="16">
        <v>0</v>
      </c>
      <c r="M338" s="15">
        <v>0</v>
      </c>
      <c r="N338" s="15">
        <v>0</v>
      </c>
      <c r="O338" s="15">
        <v>105000</v>
      </c>
      <c r="P338" s="14">
        <v>0</v>
      </c>
    </row>
    <row r="339" spans="1:16" ht="18.75">
      <c r="A339" s="42" t="s">
        <v>9</v>
      </c>
      <c r="B339" s="41" t="s">
        <v>229</v>
      </c>
      <c r="C339" s="40">
        <v>503</v>
      </c>
      <c r="D339" s="39">
        <v>8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 t="shared" ref="K339:P339" si="84">K340+K386</f>
        <v>284812987.66999996</v>
      </c>
      <c r="L339" s="37">
        <f t="shared" si="84"/>
        <v>185707369.12</v>
      </c>
      <c r="M339" s="37">
        <f t="shared" si="84"/>
        <v>95208259.039999992</v>
      </c>
      <c r="N339" s="37">
        <f t="shared" si="84"/>
        <v>0</v>
      </c>
      <c r="O339" s="37">
        <f t="shared" si="84"/>
        <v>95488597.719999999</v>
      </c>
      <c r="P339" s="37">
        <f t="shared" si="84"/>
        <v>0</v>
      </c>
    </row>
    <row r="340" spans="1:16" ht="18.75">
      <c r="A340" s="33" t="s">
        <v>9</v>
      </c>
      <c r="B340" s="32" t="s">
        <v>228</v>
      </c>
      <c r="C340" s="31">
        <v>503</v>
      </c>
      <c r="D340" s="30">
        <v>8</v>
      </c>
      <c r="E340" s="30">
        <v>1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247437631.51999998</v>
      </c>
      <c r="L340" s="27">
        <f t="shared" ref="L340:P341" si="85">L341</f>
        <v>175175199.12</v>
      </c>
      <c r="M340" s="27">
        <f t="shared" si="85"/>
        <v>61560128.609999999</v>
      </c>
      <c r="N340" s="27">
        <f t="shared" si="85"/>
        <v>0</v>
      </c>
      <c r="O340" s="27">
        <f t="shared" si="85"/>
        <v>65697761.07</v>
      </c>
      <c r="P340" s="27">
        <f t="shared" si="85"/>
        <v>0</v>
      </c>
    </row>
    <row r="341" spans="1:16" ht="131.25">
      <c r="A341" s="33" t="s">
        <v>9</v>
      </c>
      <c r="B341" s="32" t="s">
        <v>110</v>
      </c>
      <c r="C341" s="31">
        <v>503</v>
      </c>
      <c r="D341" s="30">
        <v>8</v>
      </c>
      <c r="E341" s="30">
        <v>1</v>
      </c>
      <c r="F341" s="30" t="s">
        <v>106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247437631.51999998</v>
      </c>
      <c r="L341" s="27">
        <f t="shared" si="85"/>
        <v>175175199.12</v>
      </c>
      <c r="M341" s="27">
        <f t="shared" si="85"/>
        <v>61560128.609999999</v>
      </c>
      <c r="N341" s="27">
        <f t="shared" si="85"/>
        <v>0</v>
      </c>
      <c r="O341" s="27">
        <f t="shared" si="85"/>
        <v>65697761.07</v>
      </c>
      <c r="P341" s="27">
        <f t="shared" si="85"/>
        <v>0</v>
      </c>
    </row>
    <row r="342" spans="1:16" ht="56.25">
      <c r="A342" s="33" t="s">
        <v>9</v>
      </c>
      <c r="B342" s="32" t="s">
        <v>210</v>
      </c>
      <c r="C342" s="31">
        <v>503</v>
      </c>
      <c r="D342" s="30">
        <v>8</v>
      </c>
      <c r="E342" s="30">
        <v>1</v>
      </c>
      <c r="F342" s="30" t="s">
        <v>106</v>
      </c>
      <c r="G342" s="29" t="s">
        <v>206</v>
      </c>
      <c r="H342" s="29" t="s">
        <v>2</v>
      </c>
      <c r="I342" s="29" t="s">
        <v>1</v>
      </c>
      <c r="J342" s="28" t="s">
        <v>9</v>
      </c>
      <c r="K342" s="27">
        <f>K343+K353+K357+K376+K361+K380</f>
        <v>247437631.51999998</v>
      </c>
      <c r="L342" s="27">
        <f>L343+L353+L357+L376+L361+L380</f>
        <v>175175199.12</v>
      </c>
      <c r="M342" s="27">
        <f t="shared" ref="M342:P342" si="86">M343+M353+M357+M376+M361</f>
        <v>61560128.609999999</v>
      </c>
      <c r="N342" s="27">
        <f t="shared" si="86"/>
        <v>0</v>
      </c>
      <c r="O342" s="27">
        <f t="shared" si="86"/>
        <v>65697761.07</v>
      </c>
      <c r="P342" s="27">
        <f t="shared" si="86"/>
        <v>0</v>
      </c>
    </row>
    <row r="343" spans="1:16" ht="112.5">
      <c r="A343" s="33" t="s">
        <v>9</v>
      </c>
      <c r="B343" s="32" t="s">
        <v>213</v>
      </c>
      <c r="C343" s="31">
        <v>503</v>
      </c>
      <c r="D343" s="30">
        <v>8</v>
      </c>
      <c r="E343" s="30">
        <v>1</v>
      </c>
      <c r="F343" s="30" t="s">
        <v>106</v>
      </c>
      <c r="G343" s="29" t="s">
        <v>206</v>
      </c>
      <c r="H343" s="29" t="s">
        <v>27</v>
      </c>
      <c r="I343" s="29" t="s">
        <v>1</v>
      </c>
      <c r="J343" s="28" t="s">
        <v>9</v>
      </c>
      <c r="K343" s="27">
        <f>K344+K347+K350</f>
        <v>81935904.769999996</v>
      </c>
      <c r="L343" s="27">
        <f t="shared" ref="L343:P343" si="87">L344+L347+L350</f>
        <v>14273493</v>
      </c>
      <c r="M343" s="27">
        <f t="shared" si="87"/>
        <v>61210128.609999999</v>
      </c>
      <c r="N343" s="27">
        <f t="shared" si="87"/>
        <v>0</v>
      </c>
      <c r="O343" s="27">
        <f t="shared" si="87"/>
        <v>63967761.07</v>
      </c>
      <c r="P343" s="27">
        <f t="shared" si="87"/>
        <v>0</v>
      </c>
    </row>
    <row r="344" spans="1:16" ht="150">
      <c r="A344" s="33" t="s">
        <v>9</v>
      </c>
      <c r="B344" s="32" t="s">
        <v>212</v>
      </c>
      <c r="C344" s="31">
        <v>503</v>
      </c>
      <c r="D344" s="30">
        <v>8</v>
      </c>
      <c r="E344" s="30">
        <v>1</v>
      </c>
      <c r="F344" s="30" t="s">
        <v>106</v>
      </c>
      <c r="G344" s="29" t="s">
        <v>206</v>
      </c>
      <c r="H344" s="29" t="s">
        <v>27</v>
      </c>
      <c r="I344" s="29" t="s">
        <v>4</v>
      </c>
      <c r="J344" s="28" t="s">
        <v>9</v>
      </c>
      <c r="K344" s="27">
        <f>K345</f>
        <v>16781293.77</v>
      </c>
      <c r="L344" s="27">
        <f t="shared" ref="L344:P345" si="88">L345</f>
        <v>0</v>
      </c>
      <c r="M344" s="27">
        <f t="shared" si="88"/>
        <v>61210128.609999999</v>
      </c>
      <c r="N344" s="27">
        <f t="shared" si="88"/>
        <v>0</v>
      </c>
      <c r="O344" s="27">
        <f t="shared" si="88"/>
        <v>63967761.07</v>
      </c>
      <c r="P344" s="27">
        <f t="shared" si="88"/>
        <v>0</v>
      </c>
    </row>
    <row r="345" spans="1:16" ht="75">
      <c r="A345" s="33" t="s">
        <v>9</v>
      </c>
      <c r="B345" s="32" t="s">
        <v>155</v>
      </c>
      <c r="C345" s="31">
        <v>503</v>
      </c>
      <c r="D345" s="30">
        <v>8</v>
      </c>
      <c r="E345" s="30">
        <v>1</v>
      </c>
      <c r="F345" s="30" t="s">
        <v>106</v>
      </c>
      <c r="G345" s="29" t="s">
        <v>206</v>
      </c>
      <c r="H345" s="29" t="s">
        <v>27</v>
      </c>
      <c r="I345" s="29" t="s">
        <v>4</v>
      </c>
      <c r="J345" s="28">
        <v>600</v>
      </c>
      <c r="K345" s="27">
        <f>K346</f>
        <v>16781293.77</v>
      </c>
      <c r="L345" s="27">
        <f t="shared" si="88"/>
        <v>0</v>
      </c>
      <c r="M345" s="27">
        <f t="shared" si="88"/>
        <v>61210128.609999999</v>
      </c>
      <c r="N345" s="27">
        <f t="shared" si="88"/>
        <v>0</v>
      </c>
      <c r="O345" s="27">
        <f t="shared" si="88"/>
        <v>63967761.07</v>
      </c>
      <c r="P345" s="27">
        <f t="shared" si="88"/>
        <v>0</v>
      </c>
    </row>
    <row r="346" spans="1:16" ht="37.5">
      <c r="A346" s="23" t="s">
        <v>9</v>
      </c>
      <c r="B346" s="22" t="s">
        <v>154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 t="s">
        <v>4</v>
      </c>
      <c r="J346" s="18" t="s">
        <v>152</v>
      </c>
      <c r="K346" s="17">
        <v>16781293.77</v>
      </c>
      <c r="L346" s="16">
        <v>0</v>
      </c>
      <c r="M346" s="15">
        <v>61210128.609999999</v>
      </c>
      <c r="N346" s="15">
        <v>0</v>
      </c>
      <c r="O346" s="15">
        <v>63967761.07</v>
      </c>
      <c r="P346" s="14">
        <v>0</v>
      </c>
    </row>
    <row r="347" spans="1:16" s="89" customFormat="1" ht="150">
      <c r="A347" s="42"/>
      <c r="B347" s="88" t="s">
        <v>337</v>
      </c>
      <c r="C347" s="21">
        <v>503</v>
      </c>
      <c r="D347" s="20">
        <v>8</v>
      </c>
      <c r="E347" s="20">
        <v>1</v>
      </c>
      <c r="F347" s="20" t="s">
        <v>106</v>
      </c>
      <c r="G347" s="19" t="s">
        <v>206</v>
      </c>
      <c r="H347" s="19" t="s">
        <v>27</v>
      </c>
      <c r="I347" s="19">
        <v>71470</v>
      </c>
      <c r="J347" s="18"/>
      <c r="K347" s="17">
        <f>K348</f>
        <v>14273493</v>
      </c>
      <c r="L347" s="17">
        <f t="shared" ref="L347:P348" si="89">L348</f>
        <v>14273493</v>
      </c>
      <c r="M347" s="17">
        <f t="shared" si="89"/>
        <v>0</v>
      </c>
      <c r="N347" s="17">
        <f t="shared" si="89"/>
        <v>0</v>
      </c>
      <c r="O347" s="17">
        <f t="shared" si="89"/>
        <v>0</v>
      </c>
      <c r="P347" s="17">
        <f t="shared" si="89"/>
        <v>0</v>
      </c>
    </row>
    <row r="348" spans="1:16" s="89" customFormat="1" ht="75">
      <c r="A348" s="42"/>
      <c r="B348" s="88" t="s">
        <v>155</v>
      </c>
      <c r="C348" s="21">
        <v>503</v>
      </c>
      <c r="D348" s="20">
        <v>8</v>
      </c>
      <c r="E348" s="20">
        <v>1</v>
      </c>
      <c r="F348" s="20" t="s">
        <v>106</v>
      </c>
      <c r="G348" s="19" t="s">
        <v>206</v>
      </c>
      <c r="H348" s="19" t="s">
        <v>27</v>
      </c>
      <c r="I348" s="19">
        <v>71470</v>
      </c>
      <c r="J348" s="18">
        <v>600</v>
      </c>
      <c r="K348" s="17">
        <f>K349</f>
        <v>14273493</v>
      </c>
      <c r="L348" s="17">
        <f t="shared" si="89"/>
        <v>14273493</v>
      </c>
      <c r="M348" s="17">
        <f t="shared" si="89"/>
        <v>0</v>
      </c>
      <c r="N348" s="17">
        <f t="shared" si="89"/>
        <v>0</v>
      </c>
      <c r="O348" s="17">
        <f t="shared" si="89"/>
        <v>0</v>
      </c>
      <c r="P348" s="17">
        <f t="shared" si="89"/>
        <v>0</v>
      </c>
    </row>
    <row r="349" spans="1:16" s="89" customFormat="1" ht="37.5">
      <c r="A349" s="42"/>
      <c r="B349" s="88" t="s">
        <v>154</v>
      </c>
      <c r="C349" s="21">
        <v>503</v>
      </c>
      <c r="D349" s="20">
        <v>8</v>
      </c>
      <c r="E349" s="20">
        <v>1</v>
      </c>
      <c r="F349" s="20" t="s">
        <v>106</v>
      </c>
      <c r="G349" s="19" t="s">
        <v>206</v>
      </c>
      <c r="H349" s="19" t="s">
        <v>27</v>
      </c>
      <c r="I349" s="19">
        <v>71470</v>
      </c>
      <c r="J349" s="18">
        <v>610</v>
      </c>
      <c r="K349" s="17">
        <v>14273493</v>
      </c>
      <c r="L349" s="17">
        <v>14273493</v>
      </c>
      <c r="M349" s="14">
        <v>0</v>
      </c>
      <c r="N349" s="14">
        <v>0</v>
      </c>
      <c r="O349" s="14">
        <v>0</v>
      </c>
      <c r="P349" s="14">
        <v>0</v>
      </c>
    </row>
    <row r="350" spans="1:16" s="89" customFormat="1" ht="112.5">
      <c r="A350" s="42"/>
      <c r="B350" s="88" t="s">
        <v>338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27</v>
      </c>
      <c r="I350" s="19" t="s">
        <v>339</v>
      </c>
      <c r="J350" s="18"/>
      <c r="K350" s="17">
        <f>K351</f>
        <v>50881118</v>
      </c>
      <c r="L350" s="17">
        <f t="shared" ref="L350:P351" si="90">L351</f>
        <v>0</v>
      </c>
      <c r="M350" s="17">
        <f t="shared" si="90"/>
        <v>0</v>
      </c>
      <c r="N350" s="17">
        <f t="shared" si="90"/>
        <v>0</v>
      </c>
      <c r="O350" s="17">
        <f t="shared" si="90"/>
        <v>0</v>
      </c>
      <c r="P350" s="17">
        <f t="shared" si="90"/>
        <v>0</v>
      </c>
    </row>
    <row r="351" spans="1:16" s="89" customFormat="1" ht="75">
      <c r="A351" s="42"/>
      <c r="B351" s="88" t="s">
        <v>155</v>
      </c>
      <c r="C351" s="21">
        <v>503</v>
      </c>
      <c r="D351" s="20">
        <v>8</v>
      </c>
      <c r="E351" s="20">
        <v>1</v>
      </c>
      <c r="F351" s="20" t="s">
        <v>106</v>
      </c>
      <c r="G351" s="19" t="s">
        <v>206</v>
      </c>
      <c r="H351" s="19" t="s">
        <v>27</v>
      </c>
      <c r="I351" s="19" t="s">
        <v>339</v>
      </c>
      <c r="J351" s="18">
        <v>600</v>
      </c>
      <c r="K351" s="17">
        <f>K352</f>
        <v>50881118</v>
      </c>
      <c r="L351" s="17">
        <f t="shared" si="90"/>
        <v>0</v>
      </c>
      <c r="M351" s="17">
        <f t="shared" si="90"/>
        <v>0</v>
      </c>
      <c r="N351" s="17">
        <f t="shared" si="90"/>
        <v>0</v>
      </c>
      <c r="O351" s="17">
        <f t="shared" si="90"/>
        <v>0</v>
      </c>
      <c r="P351" s="17">
        <f t="shared" si="90"/>
        <v>0</v>
      </c>
    </row>
    <row r="352" spans="1:16" s="89" customFormat="1" ht="37.5">
      <c r="A352" s="42"/>
      <c r="B352" s="88" t="s">
        <v>154</v>
      </c>
      <c r="C352" s="21">
        <v>503</v>
      </c>
      <c r="D352" s="20">
        <v>8</v>
      </c>
      <c r="E352" s="20">
        <v>1</v>
      </c>
      <c r="F352" s="20" t="s">
        <v>106</v>
      </c>
      <c r="G352" s="19" t="s">
        <v>206</v>
      </c>
      <c r="H352" s="19" t="s">
        <v>27</v>
      </c>
      <c r="I352" s="19" t="s">
        <v>339</v>
      </c>
      <c r="J352" s="18">
        <v>610</v>
      </c>
      <c r="K352" s="17">
        <v>50881118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</row>
    <row r="353" spans="1:16" ht="18.75">
      <c r="A353" s="42" t="s">
        <v>9</v>
      </c>
      <c r="B353" s="41" t="s">
        <v>227</v>
      </c>
      <c r="C353" s="40">
        <v>503</v>
      </c>
      <c r="D353" s="39">
        <v>8</v>
      </c>
      <c r="E353" s="39">
        <v>1</v>
      </c>
      <c r="F353" s="39" t="s">
        <v>106</v>
      </c>
      <c r="G353" s="38" t="s">
        <v>206</v>
      </c>
      <c r="H353" s="38" t="s">
        <v>139</v>
      </c>
      <c r="I353" s="38" t="s">
        <v>1</v>
      </c>
      <c r="J353" s="12" t="s">
        <v>9</v>
      </c>
      <c r="K353" s="37">
        <v>0</v>
      </c>
      <c r="L353" s="36">
        <v>0</v>
      </c>
      <c r="M353" s="35">
        <v>200000</v>
      </c>
      <c r="N353" s="35">
        <v>0</v>
      </c>
      <c r="O353" s="35">
        <v>600000</v>
      </c>
      <c r="P353" s="34">
        <v>0</v>
      </c>
    </row>
    <row r="354" spans="1:16" ht="56.25">
      <c r="A354" s="33" t="s">
        <v>9</v>
      </c>
      <c r="B354" s="32" t="s">
        <v>226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206</v>
      </c>
      <c r="H354" s="29" t="s">
        <v>139</v>
      </c>
      <c r="I354" s="29" t="s">
        <v>4</v>
      </c>
      <c r="J354" s="28" t="s">
        <v>9</v>
      </c>
      <c r="K354" s="27">
        <v>0</v>
      </c>
      <c r="L354" s="26">
        <v>0</v>
      </c>
      <c r="M354" s="25">
        <v>200000</v>
      </c>
      <c r="N354" s="25">
        <v>0</v>
      </c>
      <c r="O354" s="25">
        <v>600000</v>
      </c>
      <c r="P354" s="24">
        <v>0</v>
      </c>
    </row>
    <row r="355" spans="1:16" ht="75">
      <c r="A355" s="33" t="s">
        <v>9</v>
      </c>
      <c r="B355" s="32" t="s">
        <v>155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139</v>
      </c>
      <c r="I355" s="29" t="s">
        <v>4</v>
      </c>
      <c r="J355" s="28">
        <v>600</v>
      </c>
      <c r="K355" s="27">
        <v>0</v>
      </c>
      <c r="L355" s="26">
        <v>0</v>
      </c>
      <c r="M355" s="25">
        <v>200000</v>
      </c>
      <c r="N355" s="25">
        <v>0</v>
      </c>
      <c r="O355" s="25">
        <v>600000</v>
      </c>
      <c r="P355" s="24">
        <v>0</v>
      </c>
    </row>
    <row r="356" spans="1:16" ht="37.5">
      <c r="A356" s="23" t="s">
        <v>9</v>
      </c>
      <c r="B356" s="22" t="s">
        <v>154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139</v>
      </c>
      <c r="I356" s="19" t="s">
        <v>4</v>
      </c>
      <c r="J356" s="18" t="s">
        <v>152</v>
      </c>
      <c r="K356" s="17">
        <v>0</v>
      </c>
      <c r="L356" s="16">
        <v>0</v>
      </c>
      <c r="M356" s="15">
        <v>200000</v>
      </c>
      <c r="N356" s="15">
        <v>0</v>
      </c>
      <c r="O356" s="15">
        <v>600000</v>
      </c>
      <c r="P356" s="14">
        <v>0</v>
      </c>
    </row>
    <row r="357" spans="1:16" ht="56.25">
      <c r="A357" s="42" t="s">
        <v>9</v>
      </c>
      <c r="B357" s="41" t="s">
        <v>209</v>
      </c>
      <c r="C357" s="40">
        <v>503</v>
      </c>
      <c r="D357" s="39">
        <v>8</v>
      </c>
      <c r="E357" s="39">
        <v>1</v>
      </c>
      <c r="F357" s="39" t="s">
        <v>106</v>
      </c>
      <c r="G357" s="38" t="s">
        <v>206</v>
      </c>
      <c r="H357" s="38" t="s">
        <v>136</v>
      </c>
      <c r="I357" s="38" t="s">
        <v>1</v>
      </c>
      <c r="J357" s="12" t="s">
        <v>9</v>
      </c>
      <c r="K357" s="37">
        <f>K358</f>
        <v>65800</v>
      </c>
      <c r="L357" s="36">
        <v>0</v>
      </c>
      <c r="M357" s="35">
        <v>130000</v>
      </c>
      <c r="N357" s="35">
        <v>0</v>
      </c>
      <c r="O357" s="35">
        <v>130000</v>
      </c>
      <c r="P357" s="34">
        <v>0</v>
      </c>
    </row>
    <row r="358" spans="1:16" ht="93.75">
      <c r="A358" s="33" t="s">
        <v>9</v>
      </c>
      <c r="B358" s="32" t="s">
        <v>225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136</v>
      </c>
      <c r="I358" s="29" t="s">
        <v>4</v>
      </c>
      <c r="J358" s="28" t="s">
        <v>9</v>
      </c>
      <c r="K358" s="27">
        <f>K359</f>
        <v>65800</v>
      </c>
      <c r="L358" s="26">
        <v>0</v>
      </c>
      <c r="M358" s="25">
        <v>130000</v>
      </c>
      <c r="N358" s="25">
        <v>0</v>
      </c>
      <c r="O358" s="25">
        <v>130000</v>
      </c>
      <c r="P358" s="24">
        <v>0</v>
      </c>
    </row>
    <row r="359" spans="1:16" ht="75">
      <c r="A359" s="33" t="s">
        <v>9</v>
      </c>
      <c r="B359" s="32" t="s">
        <v>155</v>
      </c>
      <c r="C359" s="31">
        <v>503</v>
      </c>
      <c r="D359" s="30">
        <v>8</v>
      </c>
      <c r="E359" s="30">
        <v>1</v>
      </c>
      <c r="F359" s="30" t="s">
        <v>106</v>
      </c>
      <c r="G359" s="29" t="s">
        <v>206</v>
      </c>
      <c r="H359" s="29" t="s">
        <v>136</v>
      </c>
      <c r="I359" s="29" t="s">
        <v>4</v>
      </c>
      <c r="J359" s="28">
        <v>600</v>
      </c>
      <c r="K359" s="27">
        <f>K360</f>
        <v>65800</v>
      </c>
      <c r="L359" s="26">
        <v>0</v>
      </c>
      <c r="M359" s="25">
        <v>130000</v>
      </c>
      <c r="N359" s="25">
        <v>0</v>
      </c>
      <c r="O359" s="25">
        <v>130000</v>
      </c>
      <c r="P359" s="24">
        <v>0</v>
      </c>
    </row>
    <row r="360" spans="1:16" ht="37.5">
      <c r="A360" s="23" t="s">
        <v>9</v>
      </c>
      <c r="B360" s="22" t="s">
        <v>154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136</v>
      </c>
      <c r="I360" s="19" t="s">
        <v>4</v>
      </c>
      <c r="J360" s="18" t="s">
        <v>152</v>
      </c>
      <c r="K360" s="17">
        <v>65800</v>
      </c>
      <c r="L360" s="16">
        <v>0</v>
      </c>
      <c r="M360" s="15">
        <v>130000</v>
      </c>
      <c r="N360" s="15">
        <v>0</v>
      </c>
      <c r="O360" s="15">
        <v>130000</v>
      </c>
      <c r="P360" s="14">
        <v>0</v>
      </c>
    </row>
    <row r="361" spans="1:16" ht="56.25">
      <c r="A361" s="42" t="s">
        <v>9</v>
      </c>
      <c r="B361" s="41" t="s">
        <v>224</v>
      </c>
      <c r="C361" s="40">
        <v>503</v>
      </c>
      <c r="D361" s="39">
        <v>8</v>
      </c>
      <c r="E361" s="39">
        <v>1</v>
      </c>
      <c r="F361" s="39" t="s">
        <v>106</v>
      </c>
      <c r="G361" s="38" t="s">
        <v>206</v>
      </c>
      <c r="H361" s="38" t="s">
        <v>133</v>
      </c>
      <c r="I361" s="38" t="s">
        <v>1</v>
      </c>
      <c r="J361" s="12" t="s">
        <v>9</v>
      </c>
      <c r="K361" s="37">
        <f>K362+K365+K370+K373</f>
        <v>3009960.97</v>
      </c>
      <c r="L361" s="37">
        <f>L362+L368+L370</f>
        <v>100000</v>
      </c>
      <c r="M361" s="37">
        <f t="shared" ref="M361:P361" si="91">M362+M368</f>
        <v>20000</v>
      </c>
      <c r="N361" s="37">
        <f t="shared" si="91"/>
        <v>0</v>
      </c>
      <c r="O361" s="37">
        <f t="shared" si="91"/>
        <v>1000000</v>
      </c>
      <c r="P361" s="37">
        <f t="shared" si="91"/>
        <v>0</v>
      </c>
    </row>
    <row r="362" spans="1:16" ht="93.75">
      <c r="A362" s="33" t="s">
        <v>9</v>
      </c>
      <c r="B362" s="32" t="s">
        <v>223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133</v>
      </c>
      <c r="I362" s="29" t="s">
        <v>205</v>
      </c>
      <c r="J362" s="28" t="s">
        <v>9</v>
      </c>
      <c r="K362" s="27">
        <f>K363</f>
        <v>2357960.9700000002</v>
      </c>
      <c r="L362" s="27">
        <f t="shared" ref="L362:P363" si="92">L363</f>
        <v>0</v>
      </c>
      <c r="M362" s="27">
        <f t="shared" si="92"/>
        <v>0</v>
      </c>
      <c r="N362" s="27">
        <f t="shared" si="92"/>
        <v>0</v>
      </c>
      <c r="O362" s="27">
        <f t="shared" si="92"/>
        <v>0</v>
      </c>
      <c r="P362" s="27">
        <f t="shared" si="92"/>
        <v>0</v>
      </c>
    </row>
    <row r="363" spans="1:16" ht="56.25">
      <c r="A363" s="33" t="s">
        <v>9</v>
      </c>
      <c r="B363" s="32" t="s">
        <v>219</v>
      </c>
      <c r="C363" s="31">
        <v>503</v>
      </c>
      <c r="D363" s="30">
        <v>8</v>
      </c>
      <c r="E363" s="30">
        <v>1</v>
      </c>
      <c r="F363" s="30" t="s">
        <v>106</v>
      </c>
      <c r="G363" s="29" t="s">
        <v>206</v>
      </c>
      <c r="H363" s="29" t="s">
        <v>133</v>
      </c>
      <c r="I363" s="29" t="s">
        <v>205</v>
      </c>
      <c r="J363" s="28">
        <v>400</v>
      </c>
      <c r="K363" s="27">
        <f>K364</f>
        <v>2357960.9700000002</v>
      </c>
      <c r="L363" s="27">
        <f t="shared" si="92"/>
        <v>0</v>
      </c>
      <c r="M363" s="27">
        <f t="shared" si="92"/>
        <v>0</v>
      </c>
      <c r="N363" s="27">
        <f t="shared" si="92"/>
        <v>0</v>
      </c>
      <c r="O363" s="27">
        <f t="shared" si="92"/>
        <v>0</v>
      </c>
      <c r="P363" s="27">
        <f t="shared" si="92"/>
        <v>0</v>
      </c>
    </row>
    <row r="364" spans="1:16" ht="18.75">
      <c r="A364" s="23" t="s">
        <v>9</v>
      </c>
      <c r="B364" s="22" t="s">
        <v>218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9" t="s">
        <v>205</v>
      </c>
      <c r="J364" s="18" t="s">
        <v>215</v>
      </c>
      <c r="K364" s="17">
        <v>2357960.9700000002</v>
      </c>
      <c r="L364" s="16">
        <v>0</v>
      </c>
      <c r="M364" s="15">
        <v>0</v>
      </c>
      <c r="N364" s="15">
        <v>0</v>
      </c>
      <c r="O364" s="15">
        <v>0</v>
      </c>
      <c r="P364" s="14">
        <v>0</v>
      </c>
    </row>
    <row r="365" spans="1:16" ht="93.75">
      <c r="A365" s="42" t="s">
        <v>9</v>
      </c>
      <c r="B365" s="41" t="s">
        <v>222</v>
      </c>
      <c r="C365" s="40">
        <v>503</v>
      </c>
      <c r="D365" s="39">
        <v>8</v>
      </c>
      <c r="E365" s="39">
        <v>1</v>
      </c>
      <c r="F365" s="39" t="s">
        <v>106</v>
      </c>
      <c r="G365" s="38" t="s">
        <v>206</v>
      </c>
      <c r="H365" s="38" t="s">
        <v>133</v>
      </c>
      <c r="I365" s="38" t="s">
        <v>4</v>
      </c>
      <c r="J365" s="12" t="s">
        <v>9</v>
      </c>
      <c r="K365" s="37">
        <f>K368+K366</f>
        <v>550989.9</v>
      </c>
      <c r="L365" s="37">
        <f>L368</f>
        <v>0</v>
      </c>
      <c r="M365" s="37">
        <f>M368</f>
        <v>20000</v>
      </c>
      <c r="N365" s="37">
        <f>N368</f>
        <v>0</v>
      </c>
      <c r="O365" s="37">
        <f>O368</f>
        <v>1000000</v>
      </c>
      <c r="P365" s="37">
        <f>P368</f>
        <v>0</v>
      </c>
    </row>
    <row r="366" spans="1:16" s="89" customFormat="1" ht="75">
      <c r="A366" s="124"/>
      <c r="B366" s="32" t="s">
        <v>10</v>
      </c>
      <c r="C366" s="18">
        <v>503</v>
      </c>
      <c r="D366" s="61">
        <v>8</v>
      </c>
      <c r="E366" s="61">
        <v>1</v>
      </c>
      <c r="F366" s="20" t="s">
        <v>106</v>
      </c>
      <c r="G366" s="19" t="s">
        <v>206</v>
      </c>
      <c r="H366" s="19" t="s">
        <v>133</v>
      </c>
      <c r="I366" s="125" t="s">
        <v>4</v>
      </c>
      <c r="J366" s="18">
        <v>200</v>
      </c>
      <c r="K366" s="17">
        <f>K367</f>
        <v>550000</v>
      </c>
      <c r="L366" s="17">
        <f t="shared" ref="L366:P366" si="93">L367</f>
        <v>0</v>
      </c>
      <c r="M366" s="17">
        <f t="shared" si="93"/>
        <v>0</v>
      </c>
      <c r="N366" s="17">
        <f t="shared" si="93"/>
        <v>0</v>
      </c>
      <c r="O366" s="17">
        <f t="shared" si="93"/>
        <v>0</v>
      </c>
      <c r="P366" s="17">
        <f t="shared" si="93"/>
        <v>0</v>
      </c>
    </row>
    <row r="367" spans="1:16" s="89" customFormat="1" ht="75">
      <c r="A367" s="124"/>
      <c r="B367" s="22" t="s">
        <v>8</v>
      </c>
      <c r="C367" s="18">
        <v>503</v>
      </c>
      <c r="D367" s="61">
        <v>8</v>
      </c>
      <c r="E367" s="61">
        <v>1</v>
      </c>
      <c r="F367" s="39" t="s">
        <v>106</v>
      </c>
      <c r="G367" s="126" t="s">
        <v>206</v>
      </c>
      <c r="H367" s="126" t="s">
        <v>133</v>
      </c>
      <c r="I367" s="126" t="s">
        <v>4</v>
      </c>
      <c r="J367" s="18">
        <v>240</v>
      </c>
      <c r="K367" s="17">
        <v>550000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</row>
    <row r="368" spans="1:16" ht="75">
      <c r="A368" s="33" t="s">
        <v>9</v>
      </c>
      <c r="B368" s="32" t="s">
        <v>155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133</v>
      </c>
      <c r="I368" s="29" t="s">
        <v>4</v>
      </c>
      <c r="J368" s="28">
        <v>600</v>
      </c>
      <c r="K368" s="27">
        <f>K369</f>
        <v>989.9</v>
      </c>
      <c r="L368" s="27">
        <f t="shared" ref="L368:P368" si="94">L369</f>
        <v>0</v>
      </c>
      <c r="M368" s="27">
        <f t="shared" si="94"/>
        <v>20000</v>
      </c>
      <c r="N368" s="27">
        <f t="shared" si="94"/>
        <v>0</v>
      </c>
      <c r="O368" s="27">
        <f t="shared" si="94"/>
        <v>1000000</v>
      </c>
      <c r="P368" s="27">
        <f t="shared" si="94"/>
        <v>0</v>
      </c>
    </row>
    <row r="369" spans="1:16" ht="37.5">
      <c r="A369" s="23" t="s">
        <v>9</v>
      </c>
      <c r="B369" s="22" t="s">
        <v>154</v>
      </c>
      <c r="C369" s="21">
        <v>503</v>
      </c>
      <c r="D369" s="20">
        <v>8</v>
      </c>
      <c r="E369" s="20">
        <v>1</v>
      </c>
      <c r="F369" s="30" t="s">
        <v>106</v>
      </c>
      <c r="G369" s="29" t="s">
        <v>206</v>
      </c>
      <c r="H369" s="29" t="s">
        <v>133</v>
      </c>
      <c r="I369" s="29" t="s">
        <v>4</v>
      </c>
      <c r="J369" s="18" t="s">
        <v>152</v>
      </c>
      <c r="K369" s="17">
        <v>989.9</v>
      </c>
      <c r="L369" s="16">
        <v>0</v>
      </c>
      <c r="M369" s="15">
        <v>20000</v>
      </c>
      <c r="N369" s="15">
        <v>0</v>
      </c>
      <c r="O369" s="15">
        <v>1000000</v>
      </c>
      <c r="P369" s="14">
        <v>0</v>
      </c>
    </row>
    <row r="370" spans="1:16" s="89" customFormat="1" ht="112.5">
      <c r="A370" s="107"/>
      <c r="B370" s="60" t="s">
        <v>356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133</v>
      </c>
      <c r="I370" s="108">
        <v>70910</v>
      </c>
      <c r="J370" s="98"/>
      <c r="K370" s="17">
        <f>K371</f>
        <v>100000</v>
      </c>
      <c r="L370" s="17">
        <f t="shared" ref="L370:P370" si="95">L371</f>
        <v>100000</v>
      </c>
      <c r="M370" s="17">
        <f t="shared" si="95"/>
        <v>0</v>
      </c>
      <c r="N370" s="17">
        <f t="shared" si="95"/>
        <v>0</v>
      </c>
      <c r="O370" s="17">
        <f t="shared" si="95"/>
        <v>0</v>
      </c>
      <c r="P370" s="17">
        <f t="shared" si="95"/>
        <v>0</v>
      </c>
    </row>
    <row r="371" spans="1:16" s="89" customFormat="1" ht="75">
      <c r="A371" s="107"/>
      <c r="B371" s="32" t="s">
        <v>155</v>
      </c>
      <c r="C371" s="21">
        <v>503</v>
      </c>
      <c r="D371" s="20">
        <v>8</v>
      </c>
      <c r="E371" s="20">
        <v>1</v>
      </c>
      <c r="F371" s="20" t="s">
        <v>106</v>
      </c>
      <c r="G371" s="19" t="s">
        <v>206</v>
      </c>
      <c r="H371" s="19" t="s">
        <v>133</v>
      </c>
      <c r="I371" s="108">
        <v>70910</v>
      </c>
      <c r="J371" s="18">
        <v>600</v>
      </c>
      <c r="K371" s="17">
        <f>K372</f>
        <v>100000</v>
      </c>
      <c r="L371" s="17">
        <f t="shared" ref="L371:P371" si="96">L372</f>
        <v>100000</v>
      </c>
      <c r="M371" s="17">
        <f t="shared" si="96"/>
        <v>0</v>
      </c>
      <c r="N371" s="17">
        <f t="shared" si="96"/>
        <v>0</v>
      </c>
      <c r="O371" s="17">
        <f t="shared" si="96"/>
        <v>0</v>
      </c>
      <c r="P371" s="17">
        <f t="shared" si="96"/>
        <v>0</v>
      </c>
    </row>
    <row r="372" spans="1:16" s="89" customFormat="1" ht="37.5">
      <c r="A372" s="107"/>
      <c r="B372" s="22" t="s">
        <v>154</v>
      </c>
      <c r="C372" s="21">
        <v>503</v>
      </c>
      <c r="D372" s="20">
        <v>8</v>
      </c>
      <c r="E372" s="20">
        <v>1</v>
      </c>
      <c r="F372" s="20" t="s">
        <v>106</v>
      </c>
      <c r="G372" s="19" t="s">
        <v>206</v>
      </c>
      <c r="H372" s="19" t="s">
        <v>133</v>
      </c>
      <c r="I372" s="108">
        <v>70910</v>
      </c>
      <c r="J372" s="18">
        <v>610</v>
      </c>
      <c r="K372" s="17">
        <v>100000</v>
      </c>
      <c r="L372" s="17">
        <v>100000</v>
      </c>
      <c r="M372" s="14">
        <v>0</v>
      </c>
      <c r="N372" s="14">
        <v>0</v>
      </c>
      <c r="O372" s="14">
        <v>0</v>
      </c>
      <c r="P372" s="14">
        <v>0</v>
      </c>
    </row>
    <row r="373" spans="1:16" s="89" customFormat="1" ht="75">
      <c r="A373" s="107"/>
      <c r="B373" s="60" t="s">
        <v>358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133</v>
      </c>
      <c r="I373" s="108" t="s">
        <v>357</v>
      </c>
      <c r="J373" s="98"/>
      <c r="K373" s="17">
        <f>K374</f>
        <v>1010.1</v>
      </c>
      <c r="L373" s="17">
        <f t="shared" ref="L373:L374" si="97">L374</f>
        <v>0</v>
      </c>
      <c r="M373" s="17">
        <f t="shared" ref="M373:M374" si="98">M374</f>
        <v>0</v>
      </c>
      <c r="N373" s="17">
        <f t="shared" ref="N373:N374" si="99">N374</f>
        <v>0</v>
      </c>
      <c r="O373" s="17">
        <f t="shared" ref="O373:O374" si="100">O374</f>
        <v>0</v>
      </c>
      <c r="P373" s="17">
        <f t="shared" ref="P373:P374" si="101">P374</f>
        <v>0</v>
      </c>
    </row>
    <row r="374" spans="1:16" s="89" customFormat="1" ht="75">
      <c r="A374" s="107"/>
      <c r="B374" s="32" t="s">
        <v>155</v>
      </c>
      <c r="C374" s="21">
        <v>503</v>
      </c>
      <c r="D374" s="20">
        <v>8</v>
      </c>
      <c r="E374" s="20">
        <v>1</v>
      </c>
      <c r="F374" s="20" t="s">
        <v>106</v>
      </c>
      <c r="G374" s="19" t="s">
        <v>206</v>
      </c>
      <c r="H374" s="19" t="s">
        <v>133</v>
      </c>
      <c r="I374" s="108" t="s">
        <v>357</v>
      </c>
      <c r="J374" s="18">
        <v>600</v>
      </c>
      <c r="K374" s="17">
        <f>K375</f>
        <v>1010.1</v>
      </c>
      <c r="L374" s="17">
        <f t="shared" si="97"/>
        <v>0</v>
      </c>
      <c r="M374" s="17">
        <f t="shared" si="98"/>
        <v>0</v>
      </c>
      <c r="N374" s="17">
        <f t="shared" si="99"/>
        <v>0</v>
      </c>
      <c r="O374" s="17">
        <f t="shared" si="100"/>
        <v>0</v>
      </c>
      <c r="P374" s="17">
        <f t="shared" si="101"/>
        <v>0</v>
      </c>
    </row>
    <row r="375" spans="1:16" s="89" customFormat="1" ht="37.5">
      <c r="A375" s="107"/>
      <c r="B375" s="22" t="s">
        <v>154</v>
      </c>
      <c r="C375" s="21">
        <v>503</v>
      </c>
      <c r="D375" s="20">
        <v>8</v>
      </c>
      <c r="E375" s="20">
        <v>1</v>
      </c>
      <c r="F375" s="20" t="s">
        <v>106</v>
      </c>
      <c r="G375" s="19" t="s">
        <v>206</v>
      </c>
      <c r="H375" s="19" t="s">
        <v>133</v>
      </c>
      <c r="I375" s="108" t="s">
        <v>357</v>
      </c>
      <c r="J375" s="18">
        <v>610</v>
      </c>
      <c r="K375" s="17">
        <v>1010.1</v>
      </c>
      <c r="L375" s="17">
        <v>0</v>
      </c>
      <c r="M375" s="14">
        <v>0</v>
      </c>
      <c r="N375" s="14">
        <v>0</v>
      </c>
      <c r="O375" s="14">
        <v>0</v>
      </c>
      <c r="P375" s="14">
        <v>0</v>
      </c>
    </row>
    <row r="376" spans="1:16" ht="75">
      <c r="A376" s="42" t="s">
        <v>9</v>
      </c>
      <c r="B376" s="41" t="s">
        <v>221</v>
      </c>
      <c r="C376" s="40">
        <v>503</v>
      </c>
      <c r="D376" s="39">
        <v>8</v>
      </c>
      <c r="E376" s="39">
        <v>1</v>
      </c>
      <c r="F376" s="39" t="s">
        <v>106</v>
      </c>
      <c r="G376" s="38" t="s">
        <v>206</v>
      </c>
      <c r="H376" s="38" t="s">
        <v>217</v>
      </c>
      <c r="I376" s="38" t="s">
        <v>1</v>
      </c>
      <c r="J376" s="12" t="s">
        <v>9</v>
      </c>
      <c r="K376" s="37">
        <f>K377</f>
        <v>162168080.81</v>
      </c>
      <c r="L376" s="37">
        <f t="shared" ref="L376:P378" si="102">L377</f>
        <v>160546400</v>
      </c>
      <c r="M376" s="37">
        <f t="shared" si="102"/>
        <v>0</v>
      </c>
      <c r="N376" s="37">
        <f t="shared" si="102"/>
        <v>0</v>
      </c>
      <c r="O376" s="37">
        <f t="shared" si="102"/>
        <v>0</v>
      </c>
      <c r="P376" s="37">
        <f t="shared" si="102"/>
        <v>0</v>
      </c>
    </row>
    <row r="377" spans="1:16" ht="56.25">
      <c r="A377" s="33" t="s">
        <v>9</v>
      </c>
      <c r="B377" s="32" t="s">
        <v>220</v>
      </c>
      <c r="C377" s="31">
        <v>503</v>
      </c>
      <c r="D377" s="30">
        <v>8</v>
      </c>
      <c r="E377" s="30">
        <v>1</v>
      </c>
      <c r="F377" s="30" t="s">
        <v>106</v>
      </c>
      <c r="G377" s="29" t="s">
        <v>206</v>
      </c>
      <c r="H377" s="29" t="s">
        <v>217</v>
      </c>
      <c r="I377" s="29" t="s">
        <v>216</v>
      </c>
      <c r="J377" s="28" t="s">
        <v>9</v>
      </c>
      <c r="K377" s="27">
        <f>K378</f>
        <v>162168080.81</v>
      </c>
      <c r="L377" s="27">
        <f t="shared" si="102"/>
        <v>160546400</v>
      </c>
      <c r="M377" s="27">
        <f t="shared" si="102"/>
        <v>0</v>
      </c>
      <c r="N377" s="27">
        <f t="shared" si="102"/>
        <v>0</v>
      </c>
      <c r="O377" s="27">
        <f t="shared" si="102"/>
        <v>0</v>
      </c>
      <c r="P377" s="27">
        <f t="shared" si="102"/>
        <v>0</v>
      </c>
    </row>
    <row r="378" spans="1:16" ht="56.25">
      <c r="A378" s="33" t="s">
        <v>9</v>
      </c>
      <c r="B378" s="32" t="s">
        <v>219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217</v>
      </c>
      <c r="I378" s="29" t="s">
        <v>216</v>
      </c>
      <c r="J378" s="28">
        <v>400</v>
      </c>
      <c r="K378" s="27">
        <f>K379</f>
        <v>162168080.81</v>
      </c>
      <c r="L378" s="27">
        <f t="shared" si="102"/>
        <v>160546400</v>
      </c>
      <c r="M378" s="27">
        <f t="shared" si="102"/>
        <v>0</v>
      </c>
      <c r="N378" s="27">
        <f t="shared" si="102"/>
        <v>0</v>
      </c>
      <c r="O378" s="27">
        <f t="shared" si="102"/>
        <v>0</v>
      </c>
      <c r="P378" s="27">
        <f t="shared" si="102"/>
        <v>0</v>
      </c>
    </row>
    <row r="379" spans="1:16" ht="18.75">
      <c r="A379" s="23" t="s">
        <v>9</v>
      </c>
      <c r="B379" s="22" t="s">
        <v>218</v>
      </c>
      <c r="C379" s="21">
        <v>503</v>
      </c>
      <c r="D379" s="20">
        <v>8</v>
      </c>
      <c r="E379" s="20">
        <v>1</v>
      </c>
      <c r="F379" s="20" t="s">
        <v>106</v>
      </c>
      <c r="G379" s="19" t="s">
        <v>206</v>
      </c>
      <c r="H379" s="19" t="s">
        <v>217</v>
      </c>
      <c r="I379" s="19" t="s">
        <v>216</v>
      </c>
      <c r="J379" s="18" t="s">
        <v>215</v>
      </c>
      <c r="K379" s="17">
        <v>162168080.81</v>
      </c>
      <c r="L379" s="16">
        <v>160546400</v>
      </c>
      <c r="M379" s="15">
        <v>0</v>
      </c>
      <c r="N379" s="15">
        <v>0</v>
      </c>
      <c r="O379" s="15">
        <v>0</v>
      </c>
      <c r="P379" s="14">
        <v>0</v>
      </c>
    </row>
    <row r="380" spans="1:16" s="89" customFormat="1" ht="75">
      <c r="A380" s="107"/>
      <c r="B380" s="60" t="s">
        <v>360</v>
      </c>
      <c r="C380" s="18">
        <v>503</v>
      </c>
      <c r="D380" s="61">
        <v>8</v>
      </c>
      <c r="E380" s="61">
        <v>1</v>
      </c>
      <c r="F380" s="20" t="s">
        <v>106</v>
      </c>
      <c r="G380" s="19" t="s">
        <v>206</v>
      </c>
      <c r="H380" s="19" t="s">
        <v>359</v>
      </c>
      <c r="I380" s="29" t="s">
        <v>1</v>
      </c>
      <c r="J380" s="18"/>
      <c r="K380" s="17">
        <f>K381</f>
        <v>257884.97000000003</v>
      </c>
      <c r="L380" s="17">
        <f t="shared" ref="L380:P380" si="103">L381</f>
        <v>255306.12</v>
      </c>
      <c r="M380" s="17">
        <f t="shared" si="103"/>
        <v>0</v>
      </c>
      <c r="N380" s="17">
        <f t="shared" si="103"/>
        <v>0</v>
      </c>
      <c r="O380" s="17">
        <f t="shared" si="103"/>
        <v>0</v>
      </c>
      <c r="P380" s="17">
        <f t="shared" si="103"/>
        <v>0</v>
      </c>
    </row>
    <row r="381" spans="1:16" s="89" customFormat="1" ht="112.5">
      <c r="A381" s="107"/>
      <c r="B381" s="60" t="s">
        <v>361</v>
      </c>
      <c r="C381" s="18">
        <v>503</v>
      </c>
      <c r="D381" s="61">
        <v>8</v>
      </c>
      <c r="E381" s="61">
        <v>1</v>
      </c>
      <c r="F381" s="20" t="s">
        <v>106</v>
      </c>
      <c r="G381" s="19" t="s">
        <v>206</v>
      </c>
      <c r="H381" s="19" t="s">
        <v>359</v>
      </c>
      <c r="I381" s="29">
        <v>55196</v>
      </c>
      <c r="J381" s="18"/>
      <c r="K381" s="17">
        <f>K382+K384</f>
        <v>257884.97000000003</v>
      </c>
      <c r="L381" s="17">
        <f t="shared" ref="L381:P381" si="104">L382+L384</f>
        <v>255306.12</v>
      </c>
      <c r="M381" s="17">
        <f t="shared" si="104"/>
        <v>0</v>
      </c>
      <c r="N381" s="17">
        <f t="shared" si="104"/>
        <v>0</v>
      </c>
      <c r="O381" s="17">
        <f t="shared" si="104"/>
        <v>0</v>
      </c>
      <c r="P381" s="17">
        <f t="shared" si="104"/>
        <v>0</v>
      </c>
    </row>
    <row r="382" spans="1:16" s="89" customFormat="1" ht="37.5">
      <c r="A382" s="107"/>
      <c r="B382" s="60" t="s">
        <v>54</v>
      </c>
      <c r="C382" s="18">
        <v>503</v>
      </c>
      <c r="D382" s="61">
        <v>8</v>
      </c>
      <c r="E382" s="61">
        <v>1</v>
      </c>
      <c r="F382" s="20" t="s">
        <v>106</v>
      </c>
      <c r="G382" s="19" t="s">
        <v>206</v>
      </c>
      <c r="H382" s="19" t="s">
        <v>359</v>
      </c>
      <c r="I382" s="29">
        <v>55196</v>
      </c>
      <c r="J382" s="18">
        <v>300</v>
      </c>
      <c r="K382" s="17">
        <f>K383</f>
        <v>154854.67000000001</v>
      </c>
      <c r="L382" s="17">
        <f t="shared" ref="L382:P382" si="105">L383</f>
        <v>153306.12</v>
      </c>
      <c r="M382" s="17">
        <f t="shared" si="105"/>
        <v>0</v>
      </c>
      <c r="N382" s="17">
        <f t="shared" si="105"/>
        <v>0</v>
      </c>
      <c r="O382" s="17">
        <f t="shared" si="105"/>
        <v>0</v>
      </c>
      <c r="P382" s="17">
        <f t="shared" si="105"/>
        <v>0</v>
      </c>
    </row>
    <row r="383" spans="1:16" s="89" customFormat="1" ht="18.75">
      <c r="A383" s="107"/>
      <c r="B383" s="60" t="s">
        <v>53</v>
      </c>
      <c r="C383" s="18">
        <v>503</v>
      </c>
      <c r="D383" s="61">
        <v>8</v>
      </c>
      <c r="E383" s="61">
        <v>1</v>
      </c>
      <c r="F383" s="20" t="s">
        <v>106</v>
      </c>
      <c r="G383" s="19" t="s">
        <v>206</v>
      </c>
      <c r="H383" s="19" t="s">
        <v>359</v>
      </c>
      <c r="I383" s="29">
        <v>55196</v>
      </c>
      <c r="J383" s="18">
        <v>350</v>
      </c>
      <c r="K383" s="17">
        <v>154854.67000000001</v>
      </c>
      <c r="L383" s="17">
        <v>153306.12</v>
      </c>
      <c r="M383" s="14">
        <v>0</v>
      </c>
      <c r="N383" s="14">
        <v>0</v>
      </c>
      <c r="O383" s="14">
        <v>0</v>
      </c>
      <c r="P383" s="14">
        <v>0</v>
      </c>
    </row>
    <row r="384" spans="1:16" s="89" customFormat="1" ht="75">
      <c r="A384" s="107"/>
      <c r="B384" s="32" t="s">
        <v>155</v>
      </c>
      <c r="C384" s="18">
        <v>503</v>
      </c>
      <c r="D384" s="61">
        <v>8</v>
      </c>
      <c r="E384" s="61">
        <v>1</v>
      </c>
      <c r="F384" s="20" t="s">
        <v>106</v>
      </c>
      <c r="G384" s="19" t="s">
        <v>206</v>
      </c>
      <c r="H384" s="19" t="s">
        <v>359</v>
      </c>
      <c r="I384" s="29">
        <v>55196</v>
      </c>
      <c r="J384" s="18">
        <v>600</v>
      </c>
      <c r="K384" s="17">
        <f>K385</f>
        <v>103030.3</v>
      </c>
      <c r="L384" s="17">
        <f t="shared" ref="L384:P384" si="106">L385</f>
        <v>102000</v>
      </c>
      <c r="M384" s="17">
        <f t="shared" si="106"/>
        <v>0</v>
      </c>
      <c r="N384" s="17">
        <f t="shared" si="106"/>
        <v>0</v>
      </c>
      <c r="O384" s="17">
        <f t="shared" si="106"/>
        <v>0</v>
      </c>
      <c r="P384" s="17">
        <f t="shared" si="106"/>
        <v>0</v>
      </c>
    </row>
    <row r="385" spans="1:16" s="89" customFormat="1" ht="37.5">
      <c r="A385" s="107"/>
      <c r="B385" s="22" t="s">
        <v>154</v>
      </c>
      <c r="C385" s="18">
        <v>503</v>
      </c>
      <c r="D385" s="61">
        <v>8</v>
      </c>
      <c r="E385" s="61">
        <v>1</v>
      </c>
      <c r="F385" s="20" t="s">
        <v>106</v>
      </c>
      <c r="G385" s="19" t="s">
        <v>206</v>
      </c>
      <c r="H385" s="19" t="s">
        <v>359</v>
      </c>
      <c r="I385" s="108">
        <v>55196</v>
      </c>
      <c r="J385" s="18">
        <v>610</v>
      </c>
      <c r="K385" s="17">
        <v>103030.3</v>
      </c>
      <c r="L385" s="17">
        <v>102000</v>
      </c>
      <c r="M385" s="14">
        <v>0</v>
      </c>
      <c r="N385" s="14">
        <v>0</v>
      </c>
      <c r="O385" s="14">
        <v>0</v>
      </c>
      <c r="P385" s="14">
        <v>0</v>
      </c>
    </row>
    <row r="386" spans="1:16" ht="37.5">
      <c r="A386" s="42" t="s">
        <v>9</v>
      </c>
      <c r="B386" s="41" t="s">
        <v>214</v>
      </c>
      <c r="C386" s="40">
        <v>503</v>
      </c>
      <c r="D386" s="39">
        <v>8</v>
      </c>
      <c r="E386" s="39">
        <v>4</v>
      </c>
      <c r="F386" s="39" t="s">
        <v>9</v>
      </c>
      <c r="G386" s="38" t="s">
        <v>9</v>
      </c>
      <c r="H386" s="38" t="s">
        <v>9</v>
      </c>
      <c r="I386" s="38" t="s">
        <v>9</v>
      </c>
      <c r="J386" s="12" t="s">
        <v>9</v>
      </c>
      <c r="K386" s="37">
        <f>K387</f>
        <v>37375356.150000006</v>
      </c>
      <c r="L386" s="37">
        <f t="shared" ref="L386:P388" si="107">L387</f>
        <v>10532170</v>
      </c>
      <c r="M386" s="37">
        <f t="shared" si="107"/>
        <v>33648130.43</v>
      </c>
      <c r="N386" s="37">
        <f t="shared" si="107"/>
        <v>0</v>
      </c>
      <c r="O386" s="37">
        <f t="shared" si="107"/>
        <v>29790836.650000002</v>
      </c>
      <c r="P386" s="37">
        <f t="shared" si="107"/>
        <v>0</v>
      </c>
    </row>
    <row r="387" spans="1:16" ht="131.25">
      <c r="A387" s="33" t="s">
        <v>9</v>
      </c>
      <c r="B387" s="32" t="s">
        <v>110</v>
      </c>
      <c r="C387" s="31">
        <v>503</v>
      </c>
      <c r="D387" s="30">
        <v>8</v>
      </c>
      <c r="E387" s="30">
        <v>4</v>
      </c>
      <c r="F387" s="30" t="s">
        <v>106</v>
      </c>
      <c r="G387" s="29" t="s">
        <v>14</v>
      </c>
      <c r="H387" s="29" t="s">
        <v>2</v>
      </c>
      <c r="I387" s="29" t="s">
        <v>1</v>
      </c>
      <c r="J387" s="28" t="s">
        <v>9</v>
      </c>
      <c r="K387" s="27">
        <f>K388</f>
        <v>37375356.150000006</v>
      </c>
      <c r="L387" s="27">
        <f t="shared" si="107"/>
        <v>10532170</v>
      </c>
      <c r="M387" s="27">
        <f t="shared" si="107"/>
        <v>33648130.43</v>
      </c>
      <c r="N387" s="27">
        <f t="shared" si="107"/>
        <v>0</v>
      </c>
      <c r="O387" s="27">
        <f t="shared" si="107"/>
        <v>29790836.650000002</v>
      </c>
      <c r="P387" s="27">
        <f t="shared" si="107"/>
        <v>0</v>
      </c>
    </row>
    <row r="388" spans="1:16" ht="56.25">
      <c r="A388" s="33" t="s">
        <v>9</v>
      </c>
      <c r="B388" s="32" t="s">
        <v>210</v>
      </c>
      <c r="C388" s="31">
        <v>503</v>
      </c>
      <c r="D388" s="30">
        <v>8</v>
      </c>
      <c r="E388" s="30">
        <v>4</v>
      </c>
      <c r="F388" s="30" t="s">
        <v>106</v>
      </c>
      <c r="G388" s="29" t="s">
        <v>206</v>
      </c>
      <c r="H388" s="29" t="s">
        <v>2</v>
      </c>
      <c r="I388" s="29" t="s">
        <v>1</v>
      </c>
      <c r="J388" s="28" t="s">
        <v>9</v>
      </c>
      <c r="K388" s="27">
        <f>K389</f>
        <v>37375356.150000006</v>
      </c>
      <c r="L388" s="27">
        <f t="shared" si="107"/>
        <v>10532170</v>
      </c>
      <c r="M388" s="27">
        <f t="shared" si="107"/>
        <v>33648130.43</v>
      </c>
      <c r="N388" s="27">
        <f t="shared" si="107"/>
        <v>0</v>
      </c>
      <c r="O388" s="27">
        <f t="shared" si="107"/>
        <v>29790836.650000002</v>
      </c>
      <c r="P388" s="27">
        <f t="shared" si="107"/>
        <v>0</v>
      </c>
    </row>
    <row r="389" spans="1:16" ht="112.5">
      <c r="A389" s="33" t="s">
        <v>9</v>
      </c>
      <c r="B389" s="32" t="s">
        <v>213</v>
      </c>
      <c r="C389" s="31">
        <v>503</v>
      </c>
      <c r="D389" s="30">
        <v>8</v>
      </c>
      <c r="E389" s="30">
        <v>4</v>
      </c>
      <c r="F389" s="30" t="s">
        <v>106</v>
      </c>
      <c r="G389" s="29" t="s">
        <v>206</v>
      </c>
      <c r="H389" s="29" t="s">
        <v>27</v>
      </c>
      <c r="I389" s="29" t="s">
        <v>1</v>
      </c>
      <c r="J389" s="28" t="s">
        <v>9</v>
      </c>
      <c r="K389" s="27">
        <f>K390+K397+K404+K407</f>
        <v>37375356.150000006</v>
      </c>
      <c r="L389" s="27">
        <f t="shared" ref="L389:P389" si="108">L390+L397+L404+L407</f>
        <v>10532170</v>
      </c>
      <c r="M389" s="27">
        <f t="shared" si="108"/>
        <v>33648130.43</v>
      </c>
      <c r="N389" s="27">
        <f t="shared" si="108"/>
        <v>0</v>
      </c>
      <c r="O389" s="27">
        <f t="shared" si="108"/>
        <v>29790836.650000002</v>
      </c>
      <c r="P389" s="27">
        <f t="shared" si="108"/>
        <v>0</v>
      </c>
    </row>
    <row r="390" spans="1:16" ht="75">
      <c r="A390" s="33" t="s">
        <v>9</v>
      </c>
      <c r="B390" s="32" t="s">
        <v>38</v>
      </c>
      <c r="C390" s="31">
        <v>503</v>
      </c>
      <c r="D390" s="30">
        <v>8</v>
      </c>
      <c r="E390" s="30">
        <v>4</v>
      </c>
      <c r="F390" s="30" t="s">
        <v>106</v>
      </c>
      <c r="G390" s="29" t="s">
        <v>206</v>
      </c>
      <c r="H390" s="29" t="s">
        <v>27</v>
      </c>
      <c r="I390" s="29" t="s">
        <v>34</v>
      </c>
      <c r="J390" s="28" t="s">
        <v>9</v>
      </c>
      <c r="K390" s="27">
        <f>K391+K393+K395</f>
        <v>3102650.28</v>
      </c>
      <c r="L390" s="26">
        <v>0</v>
      </c>
      <c r="M390" s="25">
        <v>3230895.28</v>
      </c>
      <c r="N390" s="25">
        <v>0</v>
      </c>
      <c r="O390" s="25">
        <v>3230895.28</v>
      </c>
      <c r="P390" s="24">
        <v>0</v>
      </c>
    </row>
    <row r="391" spans="1:16" ht="168.75">
      <c r="A391" s="33" t="s">
        <v>9</v>
      </c>
      <c r="B391" s="32" t="s">
        <v>37</v>
      </c>
      <c r="C391" s="31">
        <v>503</v>
      </c>
      <c r="D391" s="30">
        <v>8</v>
      </c>
      <c r="E391" s="30">
        <v>4</v>
      </c>
      <c r="F391" s="30" t="s">
        <v>106</v>
      </c>
      <c r="G391" s="29" t="s">
        <v>206</v>
      </c>
      <c r="H391" s="29" t="s">
        <v>27</v>
      </c>
      <c r="I391" s="29" t="s">
        <v>34</v>
      </c>
      <c r="J391" s="28">
        <v>100</v>
      </c>
      <c r="K391" s="27">
        <f>K392</f>
        <v>3002695.28</v>
      </c>
      <c r="L391" s="26">
        <v>0</v>
      </c>
      <c r="M391" s="25">
        <v>3112695.28</v>
      </c>
      <c r="N391" s="25">
        <v>0</v>
      </c>
      <c r="O391" s="25">
        <v>3112695.28</v>
      </c>
      <c r="P391" s="24">
        <v>0</v>
      </c>
    </row>
    <row r="392" spans="1:16" ht="56.25">
      <c r="A392" s="23" t="s">
        <v>9</v>
      </c>
      <c r="B392" s="22" t="s">
        <v>36</v>
      </c>
      <c r="C392" s="21">
        <v>503</v>
      </c>
      <c r="D392" s="20">
        <v>8</v>
      </c>
      <c r="E392" s="20">
        <v>4</v>
      </c>
      <c r="F392" s="20" t="s">
        <v>106</v>
      </c>
      <c r="G392" s="19" t="s">
        <v>206</v>
      </c>
      <c r="H392" s="19" t="s">
        <v>27</v>
      </c>
      <c r="I392" s="19" t="s">
        <v>34</v>
      </c>
      <c r="J392" s="18" t="s">
        <v>35</v>
      </c>
      <c r="K392" s="17">
        <v>3002695.28</v>
      </c>
      <c r="L392" s="16">
        <v>0</v>
      </c>
      <c r="M392" s="15">
        <v>3112695.28</v>
      </c>
      <c r="N392" s="15">
        <v>0</v>
      </c>
      <c r="O392" s="15">
        <v>3112695.28</v>
      </c>
      <c r="P392" s="14">
        <v>0</v>
      </c>
    </row>
    <row r="393" spans="1:16" ht="75">
      <c r="A393" s="42" t="s">
        <v>9</v>
      </c>
      <c r="B393" s="41" t="s">
        <v>10</v>
      </c>
      <c r="C393" s="40">
        <v>503</v>
      </c>
      <c r="D393" s="39">
        <v>8</v>
      </c>
      <c r="E393" s="39">
        <v>4</v>
      </c>
      <c r="F393" s="39" t="s">
        <v>106</v>
      </c>
      <c r="G393" s="38" t="s">
        <v>206</v>
      </c>
      <c r="H393" s="38" t="s">
        <v>27</v>
      </c>
      <c r="I393" s="38" t="s">
        <v>34</v>
      </c>
      <c r="J393" s="12">
        <v>200</v>
      </c>
      <c r="K393" s="37">
        <f>K394</f>
        <v>90200</v>
      </c>
      <c r="L393" s="36">
        <v>0</v>
      </c>
      <c r="M393" s="35">
        <v>117200</v>
      </c>
      <c r="N393" s="35">
        <v>0</v>
      </c>
      <c r="O393" s="35">
        <v>117200</v>
      </c>
      <c r="P393" s="34">
        <v>0</v>
      </c>
    </row>
    <row r="394" spans="1:16" ht="75">
      <c r="A394" s="23" t="s">
        <v>9</v>
      </c>
      <c r="B394" s="22" t="s">
        <v>8</v>
      </c>
      <c r="C394" s="21">
        <v>503</v>
      </c>
      <c r="D394" s="20">
        <v>8</v>
      </c>
      <c r="E394" s="20">
        <v>4</v>
      </c>
      <c r="F394" s="20" t="s">
        <v>106</v>
      </c>
      <c r="G394" s="19" t="s">
        <v>206</v>
      </c>
      <c r="H394" s="19" t="s">
        <v>27</v>
      </c>
      <c r="I394" s="19" t="s">
        <v>34</v>
      </c>
      <c r="J394" s="18" t="s">
        <v>3</v>
      </c>
      <c r="K394" s="17">
        <v>90200</v>
      </c>
      <c r="L394" s="16">
        <v>0</v>
      </c>
      <c r="M394" s="15">
        <v>117200</v>
      </c>
      <c r="N394" s="15">
        <v>0</v>
      </c>
      <c r="O394" s="15">
        <v>117200</v>
      </c>
      <c r="P394" s="14">
        <v>0</v>
      </c>
    </row>
    <row r="395" spans="1:16" ht="18.75">
      <c r="A395" s="42" t="s">
        <v>9</v>
      </c>
      <c r="B395" s="41" t="s">
        <v>21</v>
      </c>
      <c r="C395" s="40">
        <v>503</v>
      </c>
      <c r="D395" s="39">
        <v>8</v>
      </c>
      <c r="E395" s="39">
        <v>4</v>
      </c>
      <c r="F395" s="39" t="s">
        <v>106</v>
      </c>
      <c r="G395" s="38" t="s">
        <v>206</v>
      </c>
      <c r="H395" s="38" t="s">
        <v>27</v>
      </c>
      <c r="I395" s="38" t="s">
        <v>34</v>
      </c>
      <c r="J395" s="12">
        <v>800</v>
      </c>
      <c r="K395" s="37">
        <f>K396</f>
        <v>9755</v>
      </c>
      <c r="L395" s="36">
        <v>0</v>
      </c>
      <c r="M395" s="35">
        <v>1000</v>
      </c>
      <c r="N395" s="35">
        <v>0</v>
      </c>
      <c r="O395" s="35">
        <v>1000</v>
      </c>
      <c r="P395" s="34">
        <v>0</v>
      </c>
    </row>
    <row r="396" spans="1:16" ht="37.5">
      <c r="A396" s="23" t="s">
        <v>9</v>
      </c>
      <c r="B396" s="22" t="s">
        <v>33</v>
      </c>
      <c r="C396" s="21">
        <v>503</v>
      </c>
      <c r="D396" s="20">
        <v>8</v>
      </c>
      <c r="E396" s="20">
        <v>4</v>
      </c>
      <c r="F396" s="20" t="s">
        <v>106</v>
      </c>
      <c r="G396" s="19" t="s">
        <v>206</v>
      </c>
      <c r="H396" s="19" t="s">
        <v>27</v>
      </c>
      <c r="I396" s="19" t="s">
        <v>34</v>
      </c>
      <c r="J396" s="18" t="s">
        <v>32</v>
      </c>
      <c r="K396" s="17">
        <v>9755</v>
      </c>
      <c r="L396" s="16">
        <v>0</v>
      </c>
      <c r="M396" s="15">
        <v>1000</v>
      </c>
      <c r="N396" s="15">
        <v>0</v>
      </c>
      <c r="O396" s="15">
        <v>1000</v>
      </c>
      <c r="P396" s="14">
        <v>0</v>
      </c>
    </row>
    <row r="397" spans="1:16" ht="150">
      <c r="A397" s="42" t="s">
        <v>9</v>
      </c>
      <c r="B397" s="41" t="s">
        <v>212</v>
      </c>
      <c r="C397" s="40">
        <v>503</v>
      </c>
      <c r="D397" s="39">
        <v>8</v>
      </c>
      <c r="E397" s="39">
        <v>4</v>
      </c>
      <c r="F397" s="39" t="s">
        <v>106</v>
      </c>
      <c r="G397" s="38" t="s">
        <v>206</v>
      </c>
      <c r="H397" s="38" t="s">
        <v>27</v>
      </c>
      <c r="I397" s="38" t="s">
        <v>4</v>
      </c>
      <c r="J397" s="12" t="s">
        <v>9</v>
      </c>
      <c r="K397" s="37">
        <f>K398+K400+K402</f>
        <v>23634149.870000001</v>
      </c>
      <c r="L397" s="36">
        <v>0</v>
      </c>
      <c r="M397" s="35">
        <v>30417235.149999999</v>
      </c>
      <c r="N397" s="35">
        <v>0</v>
      </c>
      <c r="O397" s="35">
        <v>26559941.370000001</v>
      </c>
      <c r="P397" s="34">
        <v>0</v>
      </c>
    </row>
    <row r="398" spans="1:16" ht="168.75">
      <c r="A398" s="33" t="s">
        <v>9</v>
      </c>
      <c r="B398" s="32" t="s">
        <v>37</v>
      </c>
      <c r="C398" s="31">
        <v>503</v>
      </c>
      <c r="D398" s="30">
        <v>8</v>
      </c>
      <c r="E398" s="30">
        <v>4</v>
      </c>
      <c r="F398" s="30" t="s">
        <v>106</v>
      </c>
      <c r="G398" s="29" t="s">
        <v>206</v>
      </c>
      <c r="H398" s="29" t="s">
        <v>27</v>
      </c>
      <c r="I398" s="29" t="s">
        <v>4</v>
      </c>
      <c r="J398" s="28">
        <v>100</v>
      </c>
      <c r="K398" s="27">
        <f>K399</f>
        <v>22514704.870000001</v>
      </c>
      <c r="L398" s="26">
        <v>0</v>
      </c>
      <c r="M398" s="25">
        <v>28787145.149999999</v>
      </c>
      <c r="N398" s="25">
        <v>0</v>
      </c>
      <c r="O398" s="25">
        <v>24950417.77</v>
      </c>
      <c r="P398" s="24">
        <v>0</v>
      </c>
    </row>
    <row r="399" spans="1:16" ht="37.5">
      <c r="A399" s="23" t="s">
        <v>9</v>
      </c>
      <c r="B399" s="22" t="s">
        <v>130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 t="s">
        <v>4</v>
      </c>
      <c r="J399" s="18" t="s">
        <v>129</v>
      </c>
      <c r="K399" s="17">
        <v>22514704.870000001</v>
      </c>
      <c r="L399" s="16">
        <v>0</v>
      </c>
      <c r="M399" s="15">
        <v>28787145.149999999</v>
      </c>
      <c r="N399" s="15">
        <v>0</v>
      </c>
      <c r="O399" s="15">
        <v>24950417.77</v>
      </c>
      <c r="P399" s="14">
        <v>0</v>
      </c>
    </row>
    <row r="400" spans="1:16" ht="75">
      <c r="A400" s="42" t="s">
        <v>9</v>
      </c>
      <c r="B400" s="41" t="s">
        <v>10</v>
      </c>
      <c r="C400" s="40">
        <v>503</v>
      </c>
      <c r="D400" s="39">
        <v>8</v>
      </c>
      <c r="E400" s="39">
        <v>4</v>
      </c>
      <c r="F400" s="39" t="s">
        <v>106</v>
      </c>
      <c r="G400" s="38" t="s">
        <v>206</v>
      </c>
      <c r="H400" s="38" t="s">
        <v>27</v>
      </c>
      <c r="I400" s="38" t="s">
        <v>4</v>
      </c>
      <c r="J400" s="12">
        <v>200</v>
      </c>
      <c r="K400" s="37">
        <f>K401</f>
        <v>1104245</v>
      </c>
      <c r="L400" s="36">
        <v>0</v>
      </c>
      <c r="M400" s="35">
        <v>1610590</v>
      </c>
      <c r="N400" s="35">
        <v>0</v>
      </c>
      <c r="O400" s="35">
        <v>1590023.6</v>
      </c>
      <c r="P400" s="34">
        <v>0</v>
      </c>
    </row>
    <row r="401" spans="1:16" ht="75">
      <c r="A401" s="23" t="s">
        <v>9</v>
      </c>
      <c r="B401" s="22" t="s">
        <v>8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 t="s">
        <v>4</v>
      </c>
      <c r="J401" s="18" t="s">
        <v>3</v>
      </c>
      <c r="K401" s="17">
        <v>1104245</v>
      </c>
      <c r="L401" s="16">
        <v>0</v>
      </c>
      <c r="M401" s="15">
        <v>1610590</v>
      </c>
      <c r="N401" s="15">
        <v>0</v>
      </c>
      <c r="O401" s="15">
        <v>1590023.6</v>
      </c>
      <c r="P401" s="14">
        <v>0</v>
      </c>
    </row>
    <row r="402" spans="1:16" ht="18.75">
      <c r="A402" s="42" t="s">
        <v>9</v>
      </c>
      <c r="B402" s="41" t="s">
        <v>21</v>
      </c>
      <c r="C402" s="40">
        <v>503</v>
      </c>
      <c r="D402" s="39">
        <v>8</v>
      </c>
      <c r="E402" s="39">
        <v>4</v>
      </c>
      <c r="F402" s="39" t="s">
        <v>106</v>
      </c>
      <c r="G402" s="38" t="s">
        <v>206</v>
      </c>
      <c r="H402" s="38" t="s">
        <v>27</v>
      </c>
      <c r="I402" s="38" t="s">
        <v>4</v>
      </c>
      <c r="J402" s="12">
        <v>800</v>
      </c>
      <c r="K402" s="37">
        <f>K403</f>
        <v>15200</v>
      </c>
      <c r="L402" s="36">
        <v>0</v>
      </c>
      <c r="M402" s="35">
        <v>19500</v>
      </c>
      <c r="N402" s="35">
        <v>0</v>
      </c>
      <c r="O402" s="35">
        <v>19500</v>
      </c>
      <c r="P402" s="34">
        <v>0</v>
      </c>
    </row>
    <row r="403" spans="1:16" ht="37.5">
      <c r="A403" s="23" t="s">
        <v>9</v>
      </c>
      <c r="B403" s="22" t="s">
        <v>33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4</v>
      </c>
      <c r="J403" s="18" t="s">
        <v>32</v>
      </c>
      <c r="K403" s="17">
        <v>15200</v>
      </c>
      <c r="L403" s="16">
        <v>0</v>
      </c>
      <c r="M403" s="15">
        <v>19500</v>
      </c>
      <c r="N403" s="15">
        <v>0</v>
      </c>
      <c r="O403" s="15">
        <v>19500</v>
      </c>
      <c r="P403" s="14">
        <v>0</v>
      </c>
    </row>
    <row r="404" spans="1:16" s="89" customFormat="1" ht="225">
      <c r="A404" s="42"/>
      <c r="B404" s="88" t="s">
        <v>340</v>
      </c>
      <c r="C404" s="21">
        <v>503</v>
      </c>
      <c r="D404" s="20">
        <v>8</v>
      </c>
      <c r="E404" s="20">
        <v>4</v>
      </c>
      <c r="F404" s="20" t="s">
        <v>106</v>
      </c>
      <c r="G404" s="19" t="s">
        <v>206</v>
      </c>
      <c r="H404" s="19" t="s">
        <v>27</v>
      </c>
      <c r="I404" s="19">
        <v>71700</v>
      </c>
      <c r="J404" s="18"/>
      <c r="K404" s="17">
        <f>K405</f>
        <v>10532170</v>
      </c>
      <c r="L404" s="17">
        <f t="shared" ref="L404:P405" si="109">L405</f>
        <v>10532170</v>
      </c>
      <c r="M404" s="17">
        <f t="shared" si="109"/>
        <v>0</v>
      </c>
      <c r="N404" s="17">
        <f t="shared" si="109"/>
        <v>0</v>
      </c>
      <c r="O404" s="17">
        <f t="shared" si="109"/>
        <v>0</v>
      </c>
      <c r="P404" s="17">
        <f t="shared" si="109"/>
        <v>0</v>
      </c>
    </row>
    <row r="405" spans="1:16" s="89" customFormat="1" ht="168.75">
      <c r="A405" s="42"/>
      <c r="B405" s="88" t="s">
        <v>37</v>
      </c>
      <c r="C405" s="21">
        <v>503</v>
      </c>
      <c r="D405" s="20">
        <v>8</v>
      </c>
      <c r="E405" s="20">
        <v>4</v>
      </c>
      <c r="F405" s="20" t="s">
        <v>106</v>
      </c>
      <c r="G405" s="19" t="s">
        <v>206</v>
      </c>
      <c r="H405" s="19" t="s">
        <v>27</v>
      </c>
      <c r="I405" s="19">
        <v>71700</v>
      </c>
      <c r="J405" s="18">
        <v>100</v>
      </c>
      <c r="K405" s="17">
        <f>K406</f>
        <v>10532170</v>
      </c>
      <c r="L405" s="17">
        <f t="shared" si="109"/>
        <v>10532170</v>
      </c>
      <c r="M405" s="17">
        <f t="shared" si="109"/>
        <v>0</v>
      </c>
      <c r="N405" s="17">
        <f t="shared" si="109"/>
        <v>0</v>
      </c>
      <c r="O405" s="17">
        <f t="shared" si="109"/>
        <v>0</v>
      </c>
      <c r="P405" s="17">
        <f t="shared" si="109"/>
        <v>0</v>
      </c>
    </row>
    <row r="406" spans="1:16" s="89" customFormat="1" ht="37.5">
      <c r="A406" s="42"/>
      <c r="B406" s="88" t="s">
        <v>130</v>
      </c>
      <c r="C406" s="21">
        <v>503</v>
      </c>
      <c r="D406" s="20">
        <v>8</v>
      </c>
      <c r="E406" s="20">
        <v>4</v>
      </c>
      <c r="F406" s="20" t="s">
        <v>106</v>
      </c>
      <c r="G406" s="19" t="s">
        <v>206</v>
      </c>
      <c r="H406" s="19" t="s">
        <v>27</v>
      </c>
      <c r="I406" s="19">
        <v>71700</v>
      </c>
      <c r="J406" s="18">
        <v>110</v>
      </c>
      <c r="K406" s="17">
        <v>10532170</v>
      </c>
      <c r="L406" s="17">
        <v>10532170</v>
      </c>
      <c r="M406" s="15">
        <v>0</v>
      </c>
      <c r="N406" s="15">
        <v>0</v>
      </c>
      <c r="O406" s="15">
        <v>0</v>
      </c>
      <c r="P406" s="14">
        <v>0</v>
      </c>
    </row>
    <row r="407" spans="1:16" s="89" customFormat="1" ht="206.25">
      <c r="A407" s="42"/>
      <c r="B407" s="88" t="s">
        <v>341</v>
      </c>
      <c r="C407" s="21">
        <v>503</v>
      </c>
      <c r="D407" s="20">
        <v>8</v>
      </c>
      <c r="E407" s="20">
        <v>4</v>
      </c>
      <c r="F407" s="20" t="s">
        <v>106</v>
      </c>
      <c r="G407" s="19" t="s">
        <v>206</v>
      </c>
      <c r="H407" s="19" t="s">
        <v>27</v>
      </c>
      <c r="I407" s="19" t="s">
        <v>342</v>
      </c>
      <c r="J407" s="18"/>
      <c r="K407" s="17">
        <f>K408</f>
        <v>106386</v>
      </c>
      <c r="L407" s="17">
        <f t="shared" ref="L407:P408" si="110">L408</f>
        <v>0</v>
      </c>
      <c r="M407" s="17">
        <f t="shared" si="110"/>
        <v>0</v>
      </c>
      <c r="N407" s="17">
        <f t="shared" si="110"/>
        <v>0</v>
      </c>
      <c r="O407" s="17">
        <f t="shared" si="110"/>
        <v>0</v>
      </c>
      <c r="P407" s="17">
        <f t="shared" si="110"/>
        <v>0</v>
      </c>
    </row>
    <row r="408" spans="1:16" s="89" customFormat="1" ht="168.75">
      <c r="A408" s="42"/>
      <c r="B408" s="88" t="s">
        <v>37</v>
      </c>
      <c r="C408" s="21">
        <v>503</v>
      </c>
      <c r="D408" s="20">
        <v>8</v>
      </c>
      <c r="E408" s="20">
        <v>4</v>
      </c>
      <c r="F408" s="20" t="s">
        <v>106</v>
      </c>
      <c r="G408" s="19" t="s">
        <v>206</v>
      </c>
      <c r="H408" s="19" t="s">
        <v>27</v>
      </c>
      <c r="I408" s="19" t="s">
        <v>342</v>
      </c>
      <c r="J408" s="18">
        <v>100</v>
      </c>
      <c r="K408" s="17">
        <f>K409</f>
        <v>106386</v>
      </c>
      <c r="L408" s="17">
        <f t="shared" si="110"/>
        <v>0</v>
      </c>
      <c r="M408" s="17">
        <f t="shared" si="110"/>
        <v>0</v>
      </c>
      <c r="N408" s="17">
        <f t="shared" si="110"/>
        <v>0</v>
      </c>
      <c r="O408" s="17">
        <f t="shared" si="110"/>
        <v>0</v>
      </c>
      <c r="P408" s="17">
        <f t="shared" si="110"/>
        <v>0</v>
      </c>
    </row>
    <row r="409" spans="1:16" s="89" customFormat="1" ht="37.5">
      <c r="A409" s="42"/>
      <c r="B409" s="88" t="s">
        <v>130</v>
      </c>
      <c r="C409" s="21">
        <v>503</v>
      </c>
      <c r="D409" s="20">
        <v>8</v>
      </c>
      <c r="E409" s="20">
        <v>4</v>
      </c>
      <c r="F409" s="20" t="s">
        <v>106</v>
      </c>
      <c r="G409" s="19" t="s">
        <v>206</v>
      </c>
      <c r="H409" s="19" t="s">
        <v>27</v>
      </c>
      <c r="I409" s="19" t="s">
        <v>342</v>
      </c>
      <c r="J409" s="18">
        <v>110</v>
      </c>
      <c r="K409" s="17">
        <v>106386</v>
      </c>
      <c r="L409" s="15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ht="18.75">
      <c r="A410" s="42" t="s">
        <v>9</v>
      </c>
      <c r="B410" s="41" t="s">
        <v>124</v>
      </c>
      <c r="C410" s="40">
        <v>503</v>
      </c>
      <c r="D410" s="39">
        <v>10</v>
      </c>
      <c r="E410" s="39">
        <v>0</v>
      </c>
      <c r="F410" s="39" t="s">
        <v>9</v>
      </c>
      <c r="G410" s="38" t="s">
        <v>9</v>
      </c>
      <c r="H410" s="38" t="s">
        <v>9</v>
      </c>
      <c r="I410" s="38" t="s">
        <v>9</v>
      </c>
      <c r="J410" s="12" t="s">
        <v>9</v>
      </c>
      <c r="K410" s="37">
        <v>0</v>
      </c>
      <c r="L410" s="36">
        <v>0</v>
      </c>
      <c r="M410" s="35">
        <v>200000</v>
      </c>
      <c r="N410" s="35">
        <v>0</v>
      </c>
      <c r="O410" s="35">
        <v>200000</v>
      </c>
      <c r="P410" s="34">
        <v>0</v>
      </c>
    </row>
    <row r="411" spans="1:16" ht="37.5">
      <c r="A411" s="33" t="s">
        <v>9</v>
      </c>
      <c r="B411" s="32" t="s">
        <v>211</v>
      </c>
      <c r="C411" s="31">
        <v>503</v>
      </c>
      <c r="D411" s="30">
        <v>10</v>
      </c>
      <c r="E411" s="30">
        <v>3</v>
      </c>
      <c r="F411" s="30" t="s">
        <v>9</v>
      </c>
      <c r="G411" s="29" t="s">
        <v>9</v>
      </c>
      <c r="H411" s="29" t="s">
        <v>9</v>
      </c>
      <c r="I411" s="29" t="s">
        <v>9</v>
      </c>
      <c r="J411" s="28" t="s">
        <v>9</v>
      </c>
      <c r="K411" s="27">
        <v>0</v>
      </c>
      <c r="L411" s="26">
        <v>0</v>
      </c>
      <c r="M411" s="25">
        <v>200000</v>
      </c>
      <c r="N411" s="25">
        <v>0</v>
      </c>
      <c r="O411" s="25">
        <v>200000</v>
      </c>
      <c r="P411" s="24">
        <v>0</v>
      </c>
    </row>
    <row r="412" spans="1:16" ht="131.25">
      <c r="A412" s="33" t="s">
        <v>9</v>
      </c>
      <c r="B412" s="32" t="s">
        <v>110</v>
      </c>
      <c r="C412" s="31">
        <v>503</v>
      </c>
      <c r="D412" s="30">
        <v>10</v>
      </c>
      <c r="E412" s="30">
        <v>3</v>
      </c>
      <c r="F412" s="30" t="s">
        <v>106</v>
      </c>
      <c r="G412" s="29" t="s">
        <v>14</v>
      </c>
      <c r="H412" s="29" t="s">
        <v>2</v>
      </c>
      <c r="I412" s="29" t="s">
        <v>1</v>
      </c>
      <c r="J412" s="28" t="s">
        <v>9</v>
      </c>
      <c r="K412" s="27">
        <v>0</v>
      </c>
      <c r="L412" s="26">
        <v>0</v>
      </c>
      <c r="M412" s="25">
        <v>200000</v>
      </c>
      <c r="N412" s="25">
        <v>0</v>
      </c>
      <c r="O412" s="25">
        <v>200000</v>
      </c>
      <c r="P412" s="24">
        <v>0</v>
      </c>
    </row>
    <row r="413" spans="1:16" ht="56.25">
      <c r="A413" s="33" t="s">
        <v>9</v>
      </c>
      <c r="B413" s="32" t="s">
        <v>210</v>
      </c>
      <c r="C413" s="31">
        <v>503</v>
      </c>
      <c r="D413" s="30">
        <v>10</v>
      </c>
      <c r="E413" s="30">
        <v>3</v>
      </c>
      <c r="F413" s="30" t="s">
        <v>106</v>
      </c>
      <c r="G413" s="29" t="s">
        <v>206</v>
      </c>
      <c r="H413" s="29" t="s">
        <v>2</v>
      </c>
      <c r="I413" s="29" t="s">
        <v>1</v>
      </c>
      <c r="J413" s="28" t="s">
        <v>9</v>
      </c>
      <c r="K413" s="27">
        <v>0</v>
      </c>
      <c r="L413" s="26">
        <v>0</v>
      </c>
      <c r="M413" s="25">
        <v>200000</v>
      </c>
      <c r="N413" s="25">
        <v>0</v>
      </c>
      <c r="O413" s="25">
        <v>200000</v>
      </c>
      <c r="P413" s="24">
        <v>0</v>
      </c>
    </row>
    <row r="414" spans="1:16" ht="56.25">
      <c r="A414" s="33" t="s">
        <v>9</v>
      </c>
      <c r="B414" s="32" t="s">
        <v>209</v>
      </c>
      <c r="C414" s="31">
        <v>503</v>
      </c>
      <c r="D414" s="30">
        <v>10</v>
      </c>
      <c r="E414" s="30">
        <v>3</v>
      </c>
      <c r="F414" s="30" t="s">
        <v>106</v>
      </c>
      <c r="G414" s="29" t="s">
        <v>206</v>
      </c>
      <c r="H414" s="29" t="s">
        <v>136</v>
      </c>
      <c r="I414" s="29" t="s">
        <v>1</v>
      </c>
      <c r="J414" s="28" t="s">
        <v>9</v>
      </c>
      <c r="K414" s="27">
        <v>0</v>
      </c>
      <c r="L414" s="26">
        <v>0</v>
      </c>
      <c r="M414" s="25">
        <v>200000</v>
      </c>
      <c r="N414" s="25">
        <v>0</v>
      </c>
      <c r="O414" s="25">
        <v>200000</v>
      </c>
      <c r="P414" s="24">
        <v>0</v>
      </c>
    </row>
    <row r="415" spans="1:16" ht="75">
      <c r="A415" s="33" t="s">
        <v>9</v>
      </c>
      <c r="B415" s="32" t="s">
        <v>208</v>
      </c>
      <c r="C415" s="31">
        <v>503</v>
      </c>
      <c r="D415" s="30">
        <v>10</v>
      </c>
      <c r="E415" s="30">
        <v>3</v>
      </c>
      <c r="F415" s="30" t="s">
        <v>106</v>
      </c>
      <c r="G415" s="29" t="s">
        <v>206</v>
      </c>
      <c r="H415" s="29" t="s">
        <v>136</v>
      </c>
      <c r="I415" s="29" t="s">
        <v>205</v>
      </c>
      <c r="J415" s="28" t="s">
        <v>9</v>
      </c>
      <c r="K415" s="27">
        <v>0</v>
      </c>
      <c r="L415" s="26">
        <v>0</v>
      </c>
      <c r="M415" s="25">
        <v>200000</v>
      </c>
      <c r="N415" s="25">
        <v>0</v>
      </c>
      <c r="O415" s="25">
        <v>200000</v>
      </c>
      <c r="P415" s="24">
        <v>0</v>
      </c>
    </row>
    <row r="416" spans="1:16" ht="37.5">
      <c r="A416" s="33" t="s">
        <v>9</v>
      </c>
      <c r="B416" s="32" t="s">
        <v>54</v>
      </c>
      <c r="C416" s="31">
        <v>503</v>
      </c>
      <c r="D416" s="30">
        <v>10</v>
      </c>
      <c r="E416" s="30">
        <v>3</v>
      </c>
      <c r="F416" s="30" t="s">
        <v>106</v>
      </c>
      <c r="G416" s="29" t="s">
        <v>206</v>
      </c>
      <c r="H416" s="29" t="s">
        <v>136</v>
      </c>
      <c r="I416" s="29" t="s">
        <v>205</v>
      </c>
      <c r="J416" s="28">
        <v>300</v>
      </c>
      <c r="K416" s="27">
        <v>0</v>
      </c>
      <c r="L416" s="26">
        <v>0</v>
      </c>
      <c r="M416" s="25">
        <v>200000</v>
      </c>
      <c r="N416" s="25">
        <v>0</v>
      </c>
      <c r="O416" s="25">
        <v>200000</v>
      </c>
      <c r="P416" s="24">
        <v>0</v>
      </c>
    </row>
    <row r="417" spans="1:16" ht="75">
      <c r="A417" s="23" t="s">
        <v>9</v>
      </c>
      <c r="B417" s="22" t="s">
        <v>207</v>
      </c>
      <c r="C417" s="21">
        <v>503</v>
      </c>
      <c r="D417" s="20">
        <v>10</v>
      </c>
      <c r="E417" s="20">
        <v>3</v>
      </c>
      <c r="F417" s="20" t="s">
        <v>106</v>
      </c>
      <c r="G417" s="19" t="s">
        <v>206</v>
      </c>
      <c r="H417" s="19" t="s">
        <v>136</v>
      </c>
      <c r="I417" s="19" t="s">
        <v>205</v>
      </c>
      <c r="J417" s="18" t="s">
        <v>204</v>
      </c>
      <c r="K417" s="17">
        <v>0</v>
      </c>
      <c r="L417" s="16">
        <v>0</v>
      </c>
      <c r="M417" s="15">
        <v>200000</v>
      </c>
      <c r="N417" s="15">
        <v>0</v>
      </c>
      <c r="O417" s="15">
        <v>200000</v>
      </c>
      <c r="P417" s="14">
        <v>0</v>
      </c>
    </row>
    <row r="418" spans="1:16" ht="75">
      <c r="A418" s="42">
        <v>4</v>
      </c>
      <c r="B418" s="41" t="s">
        <v>203</v>
      </c>
      <c r="C418" s="40">
        <v>504</v>
      </c>
      <c r="D418" s="39" t="s">
        <v>9</v>
      </c>
      <c r="E418" s="39" t="s">
        <v>9</v>
      </c>
      <c r="F418" s="39" t="s">
        <v>9</v>
      </c>
      <c r="G418" s="38" t="s">
        <v>9</v>
      </c>
      <c r="H418" s="38" t="s">
        <v>9</v>
      </c>
      <c r="I418" s="38" t="s">
        <v>9</v>
      </c>
      <c r="J418" s="12" t="s">
        <v>9</v>
      </c>
      <c r="K418" s="37">
        <f t="shared" ref="K418:P418" si="111">K419+K700</f>
        <v>806528314.05999994</v>
      </c>
      <c r="L418" s="37">
        <f t="shared" si="111"/>
        <v>570717128.98000002</v>
      </c>
      <c r="M418" s="37">
        <f t="shared" si="111"/>
        <v>667501959.12999988</v>
      </c>
      <c r="N418" s="37">
        <f t="shared" si="111"/>
        <v>451753049.54000002</v>
      </c>
      <c r="O418" s="37">
        <f t="shared" si="111"/>
        <v>641106657.62</v>
      </c>
      <c r="P418" s="37">
        <f t="shared" si="111"/>
        <v>427483448.54000002</v>
      </c>
    </row>
    <row r="419" spans="1:16" ht="18.75">
      <c r="A419" s="33" t="s">
        <v>9</v>
      </c>
      <c r="B419" s="32" t="s">
        <v>47</v>
      </c>
      <c r="C419" s="31">
        <v>504</v>
      </c>
      <c r="D419" s="30">
        <v>7</v>
      </c>
      <c r="E419" s="30">
        <v>0</v>
      </c>
      <c r="F419" s="30" t="s">
        <v>9</v>
      </c>
      <c r="G419" s="29" t="s">
        <v>9</v>
      </c>
      <c r="H419" s="29" t="s">
        <v>9</v>
      </c>
      <c r="I419" s="29" t="s">
        <v>9</v>
      </c>
      <c r="J419" s="28" t="s">
        <v>9</v>
      </c>
      <c r="K419" s="27">
        <f t="shared" ref="K419:P419" si="112">K420+K456+K537+K587+K600+K627</f>
        <v>787621012.05999994</v>
      </c>
      <c r="L419" s="27">
        <f t="shared" si="112"/>
        <v>551809826.98000002</v>
      </c>
      <c r="M419" s="27">
        <f t="shared" si="112"/>
        <v>648773720.12999988</v>
      </c>
      <c r="N419" s="27">
        <f t="shared" si="112"/>
        <v>433024810.54000002</v>
      </c>
      <c r="O419" s="27">
        <f t="shared" si="112"/>
        <v>622378418.62</v>
      </c>
      <c r="P419" s="27">
        <f t="shared" si="112"/>
        <v>408755209.54000002</v>
      </c>
    </row>
    <row r="420" spans="1:16" ht="18.75">
      <c r="A420" s="33" t="s">
        <v>9</v>
      </c>
      <c r="B420" s="32" t="s">
        <v>202</v>
      </c>
      <c r="C420" s="31">
        <v>504</v>
      </c>
      <c r="D420" s="30">
        <v>7</v>
      </c>
      <c r="E420" s="30">
        <v>1</v>
      </c>
      <c r="F420" s="30" t="s">
        <v>9</v>
      </c>
      <c r="G420" s="29" t="s">
        <v>9</v>
      </c>
      <c r="H420" s="29" t="s">
        <v>9</v>
      </c>
      <c r="I420" s="29" t="s">
        <v>9</v>
      </c>
      <c r="J420" s="28" t="s">
        <v>9</v>
      </c>
      <c r="K420" s="27">
        <f>K421</f>
        <v>166155156.47</v>
      </c>
      <c r="L420" s="27">
        <f>L421</f>
        <v>83835464</v>
      </c>
      <c r="M420" s="27">
        <f t="shared" ref="M420:P420" si="113">M421</f>
        <v>162257953</v>
      </c>
      <c r="N420" s="27">
        <f t="shared" si="113"/>
        <v>82107575</v>
      </c>
      <c r="O420" s="27">
        <f t="shared" si="113"/>
        <v>162835062</v>
      </c>
      <c r="P420" s="27">
        <f t="shared" si="113"/>
        <v>82107575</v>
      </c>
    </row>
    <row r="421" spans="1:16" ht="131.25">
      <c r="A421" s="33" t="s">
        <v>9</v>
      </c>
      <c r="B421" s="32" t="s">
        <v>110</v>
      </c>
      <c r="C421" s="31">
        <v>504</v>
      </c>
      <c r="D421" s="30">
        <v>7</v>
      </c>
      <c r="E421" s="30">
        <v>1</v>
      </c>
      <c r="F421" s="30" t="s">
        <v>106</v>
      </c>
      <c r="G421" s="29" t="s">
        <v>14</v>
      </c>
      <c r="H421" s="29" t="s">
        <v>2</v>
      </c>
      <c r="I421" s="29" t="s">
        <v>1</v>
      </c>
      <c r="J421" s="28" t="s">
        <v>9</v>
      </c>
      <c r="K421" s="27">
        <f>K422+K451</f>
        <v>166155156.47</v>
      </c>
      <c r="L421" s="27">
        <f>L422+L451</f>
        <v>83835464</v>
      </c>
      <c r="M421" s="27">
        <f t="shared" ref="M421:P421" si="114">M422</f>
        <v>162257953</v>
      </c>
      <c r="N421" s="27">
        <f t="shared" si="114"/>
        <v>82107575</v>
      </c>
      <c r="O421" s="27">
        <f t="shared" si="114"/>
        <v>162835062</v>
      </c>
      <c r="P421" s="27">
        <f t="shared" si="114"/>
        <v>82107575</v>
      </c>
    </row>
    <row r="422" spans="1:16" ht="56.25">
      <c r="A422" s="33" t="s">
        <v>9</v>
      </c>
      <c r="B422" s="32" t="s">
        <v>109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2</v>
      </c>
      <c r="I422" s="29" t="s">
        <v>1</v>
      </c>
      <c r="J422" s="28" t="s">
        <v>9</v>
      </c>
      <c r="K422" s="27">
        <f>K423+K430+K437+K441</f>
        <v>166061556.47</v>
      </c>
      <c r="L422" s="27">
        <f t="shared" ref="L422:P422" si="115">L423+L430+L437+L441</f>
        <v>83835464</v>
      </c>
      <c r="M422" s="27">
        <f t="shared" si="115"/>
        <v>162257953</v>
      </c>
      <c r="N422" s="27">
        <f t="shared" si="115"/>
        <v>82107575</v>
      </c>
      <c r="O422" s="27">
        <f t="shared" si="115"/>
        <v>162835062</v>
      </c>
      <c r="P422" s="27">
        <f t="shared" si="115"/>
        <v>82107575</v>
      </c>
    </row>
    <row r="423" spans="1:16" ht="112.5">
      <c r="A423" s="33" t="s">
        <v>9</v>
      </c>
      <c r="B423" s="32" t="s">
        <v>122</v>
      </c>
      <c r="C423" s="31">
        <v>504</v>
      </c>
      <c r="D423" s="30">
        <v>7</v>
      </c>
      <c r="E423" s="30">
        <v>1</v>
      </c>
      <c r="F423" s="30" t="s">
        <v>106</v>
      </c>
      <c r="G423" s="29" t="s">
        <v>6</v>
      </c>
      <c r="H423" s="29" t="s">
        <v>27</v>
      </c>
      <c r="I423" s="29" t="s">
        <v>1</v>
      </c>
      <c r="J423" s="28" t="s">
        <v>9</v>
      </c>
      <c r="K423" s="27">
        <f>K424+K427</f>
        <v>163142918.40000001</v>
      </c>
      <c r="L423" s="27">
        <f t="shared" ref="L423:P423" si="116">L424+L427</f>
        <v>82835464</v>
      </c>
      <c r="M423" s="27">
        <f t="shared" si="116"/>
        <v>162257953</v>
      </c>
      <c r="N423" s="27">
        <f t="shared" si="116"/>
        <v>82107575</v>
      </c>
      <c r="O423" s="27">
        <f t="shared" si="116"/>
        <v>162835062</v>
      </c>
      <c r="P423" s="27">
        <f t="shared" si="116"/>
        <v>82107575</v>
      </c>
    </row>
    <row r="424" spans="1:16" ht="150">
      <c r="A424" s="33" t="s">
        <v>9</v>
      </c>
      <c r="B424" s="32" t="s">
        <v>150</v>
      </c>
      <c r="C424" s="31">
        <v>504</v>
      </c>
      <c r="D424" s="30">
        <v>7</v>
      </c>
      <c r="E424" s="30">
        <v>1</v>
      </c>
      <c r="F424" s="30" t="s">
        <v>106</v>
      </c>
      <c r="G424" s="29" t="s">
        <v>6</v>
      </c>
      <c r="H424" s="29" t="s">
        <v>27</v>
      </c>
      <c r="I424" s="29" t="s">
        <v>4</v>
      </c>
      <c r="J424" s="28" t="s">
        <v>9</v>
      </c>
      <c r="K424" s="27">
        <f>K425</f>
        <v>80307454.400000006</v>
      </c>
      <c r="L424" s="27">
        <f t="shared" ref="L424:P425" si="117">L425</f>
        <v>0</v>
      </c>
      <c r="M424" s="27">
        <f t="shared" si="117"/>
        <v>80150378</v>
      </c>
      <c r="N424" s="27">
        <f t="shared" si="117"/>
        <v>0</v>
      </c>
      <c r="O424" s="27">
        <f t="shared" si="117"/>
        <v>80727487</v>
      </c>
      <c r="P424" s="27">
        <f t="shared" si="117"/>
        <v>0</v>
      </c>
    </row>
    <row r="425" spans="1:16" ht="75">
      <c r="A425" s="33" t="s">
        <v>9</v>
      </c>
      <c r="B425" s="32" t="s">
        <v>155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27</v>
      </c>
      <c r="I425" s="29" t="s">
        <v>4</v>
      </c>
      <c r="J425" s="28">
        <v>600</v>
      </c>
      <c r="K425" s="27">
        <f>K426</f>
        <v>80307454.400000006</v>
      </c>
      <c r="L425" s="27">
        <f t="shared" si="117"/>
        <v>0</v>
      </c>
      <c r="M425" s="27">
        <f t="shared" si="117"/>
        <v>80150378</v>
      </c>
      <c r="N425" s="27">
        <f t="shared" si="117"/>
        <v>0</v>
      </c>
      <c r="O425" s="27">
        <f t="shared" si="117"/>
        <v>80727487</v>
      </c>
      <c r="P425" s="27">
        <f t="shared" si="117"/>
        <v>0</v>
      </c>
    </row>
    <row r="426" spans="1:16" ht="37.5">
      <c r="A426" s="23" t="s">
        <v>9</v>
      </c>
      <c r="B426" s="22" t="s">
        <v>154</v>
      </c>
      <c r="C426" s="21">
        <v>504</v>
      </c>
      <c r="D426" s="20">
        <v>7</v>
      </c>
      <c r="E426" s="20">
        <v>1</v>
      </c>
      <c r="F426" s="20" t="s">
        <v>106</v>
      </c>
      <c r="G426" s="19" t="s">
        <v>6</v>
      </c>
      <c r="H426" s="19" t="s">
        <v>27</v>
      </c>
      <c r="I426" s="19" t="s">
        <v>4</v>
      </c>
      <c r="J426" s="18" t="s">
        <v>152</v>
      </c>
      <c r="K426" s="17">
        <v>80307454.400000006</v>
      </c>
      <c r="L426" s="16">
        <v>0</v>
      </c>
      <c r="M426" s="15">
        <v>80150378</v>
      </c>
      <c r="N426" s="15">
        <v>0</v>
      </c>
      <c r="O426" s="15">
        <v>80727487</v>
      </c>
      <c r="P426" s="14">
        <v>0</v>
      </c>
    </row>
    <row r="427" spans="1:16" ht="375">
      <c r="A427" s="42" t="s">
        <v>9</v>
      </c>
      <c r="B427" s="41" t="s">
        <v>198</v>
      </c>
      <c r="C427" s="40">
        <v>504</v>
      </c>
      <c r="D427" s="39">
        <v>7</v>
      </c>
      <c r="E427" s="39">
        <v>1</v>
      </c>
      <c r="F427" s="39" t="s">
        <v>106</v>
      </c>
      <c r="G427" s="38" t="s">
        <v>6</v>
      </c>
      <c r="H427" s="38" t="s">
        <v>27</v>
      </c>
      <c r="I427" s="38" t="s">
        <v>197</v>
      </c>
      <c r="J427" s="12" t="s">
        <v>9</v>
      </c>
      <c r="K427" s="37">
        <f>K428</f>
        <v>82835464</v>
      </c>
      <c r="L427" s="37">
        <f t="shared" ref="L427:P428" si="118">L428</f>
        <v>82835464</v>
      </c>
      <c r="M427" s="37">
        <f t="shared" si="118"/>
        <v>82107575</v>
      </c>
      <c r="N427" s="37">
        <f t="shared" si="118"/>
        <v>82107575</v>
      </c>
      <c r="O427" s="37">
        <f t="shared" si="118"/>
        <v>82107575</v>
      </c>
      <c r="P427" s="37">
        <f t="shared" si="118"/>
        <v>82107575</v>
      </c>
    </row>
    <row r="428" spans="1:16" ht="75">
      <c r="A428" s="33" t="s">
        <v>9</v>
      </c>
      <c r="B428" s="32" t="s">
        <v>155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27</v>
      </c>
      <c r="I428" s="29" t="s">
        <v>197</v>
      </c>
      <c r="J428" s="28">
        <v>600</v>
      </c>
      <c r="K428" s="27">
        <f>K429</f>
        <v>82835464</v>
      </c>
      <c r="L428" s="27">
        <f t="shared" si="118"/>
        <v>82835464</v>
      </c>
      <c r="M428" s="27">
        <f t="shared" si="118"/>
        <v>82107575</v>
      </c>
      <c r="N428" s="27">
        <f t="shared" si="118"/>
        <v>82107575</v>
      </c>
      <c r="O428" s="27">
        <f t="shared" si="118"/>
        <v>82107575</v>
      </c>
      <c r="P428" s="27">
        <f t="shared" si="118"/>
        <v>82107575</v>
      </c>
    </row>
    <row r="429" spans="1:16" ht="37.5">
      <c r="A429" s="23" t="s">
        <v>9</v>
      </c>
      <c r="B429" s="22" t="s">
        <v>154</v>
      </c>
      <c r="C429" s="21">
        <v>504</v>
      </c>
      <c r="D429" s="20">
        <v>7</v>
      </c>
      <c r="E429" s="20">
        <v>1</v>
      </c>
      <c r="F429" s="20" t="s">
        <v>106</v>
      </c>
      <c r="G429" s="19" t="s">
        <v>6</v>
      </c>
      <c r="H429" s="19" t="s">
        <v>27</v>
      </c>
      <c r="I429" s="19" t="s">
        <v>197</v>
      </c>
      <c r="J429" s="18" t="s">
        <v>152</v>
      </c>
      <c r="K429" s="17">
        <v>82835464</v>
      </c>
      <c r="L429" s="16">
        <v>82835464</v>
      </c>
      <c r="M429" s="15">
        <v>82107575</v>
      </c>
      <c r="N429" s="15">
        <v>82107575</v>
      </c>
      <c r="O429" s="15">
        <v>82107575</v>
      </c>
      <c r="P429" s="14">
        <v>82107575</v>
      </c>
    </row>
    <row r="430" spans="1:16" ht="37.5">
      <c r="A430" s="42" t="s">
        <v>9</v>
      </c>
      <c r="B430" s="41" t="s">
        <v>141</v>
      </c>
      <c r="C430" s="40">
        <v>504</v>
      </c>
      <c r="D430" s="39">
        <v>7</v>
      </c>
      <c r="E430" s="39">
        <v>1</v>
      </c>
      <c r="F430" s="39" t="s">
        <v>106</v>
      </c>
      <c r="G430" s="38" t="s">
        <v>6</v>
      </c>
      <c r="H430" s="38" t="s">
        <v>139</v>
      </c>
      <c r="I430" s="38" t="s">
        <v>1</v>
      </c>
      <c r="J430" s="12" t="s">
        <v>9</v>
      </c>
      <c r="K430" s="37">
        <f>K431+K434</f>
        <v>779118.87</v>
      </c>
      <c r="L430" s="37">
        <f t="shared" ref="L430:P432" si="119">L431</f>
        <v>0</v>
      </c>
      <c r="M430" s="37">
        <f t="shared" si="119"/>
        <v>0</v>
      </c>
      <c r="N430" s="37">
        <f t="shared" si="119"/>
        <v>0</v>
      </c>
      <c r="O430" s="37">
        <f t="shared" si="119"/>
        <v>0</v>
      </c>
      <c r="P430" s="37">
        <f t="shared" si="119"/>
        <v>0</v>
      </c>
    </row>
    <row r="431" spans="1:16" ht="75">
      <c r="A431" s="33" t="s">
        <v>9</v>
      </c>
      <c r="B431" s="32" t="s">
        <v>140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6</v>
      </c>
      <c r="H431" s="29" t="s">
        <v>139</v>
      </c>
      <c r="I431" s="29" t="s">
        <v>4</v>
      </c>
      <c r="J431" s="28" t="s">
        <v>9</v>
      </c>
      <c r="K431" s="27">
        <f>K432</f>
        <v>764118.87</v>
      </c>
      <c r="L431" s="27">
        <f t="shared" si="119"/>
        <v>0</v>
      </c>
      <c r="M431" s="27">
        <f t="shared" si="119"/>
        <v>0</v>
      </c>
      <c r="N431" s="27">
        <f t="shared" si="119"/>
        <v>0</v>
      </c>
      <c r="O431" s="27">
        <f t="shared" si="119"/>
        <v>0</v>
      </c>
      <c r="P431" s="27">
        <f t="shared" si="119"/>
        <v>0</v>
      </c>
    </row>
    <row r="432" spans="1:16" ht="75">
      <c r="A432" s="33" t="s">
        <v>9</v>
      </c>
      <c r="B432" s="32" t="s">
        <v>155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139</v>
      </c>
      <c r="I432" s="29" t="s">
        <v>4</v>
      </c>
      <c r="J432" s="28">
        <v>600</v>
      </c>
      <c r="K432" s="27">
        <f>K433</f>
        <v>764118.87</v>
      </c>
      <c r="L432" s="27">
        <f t="shared" si="119"/>
        <v>0</v>
      </c>
      <c r="M432" s="27">
        <f t="shared" si="119"/>
        <v>0</v>
      </c>
      <c r="N432" s="27">
        <f t="shared" si="119"/>
        <v>0</v>
      </c>
      <c r="O432" s="27">
        <f t="shared" si="119"/>
        <v>0</v>
      </c>
      <c r="P432" s="27">
        <f t="shared" si="119"/>
        <v>0</v>
      </c>
    </row>
    <row r="433" spans="1:16" ht="37.5">
      <c r="A433" s="23" t="s">
        <v>9</v>
      </c>
      <c r="B433" s="22" t="s">
        <v>154</v>
      </c>
      <c r="C433" s="21">
        <v>504</v>
      </c>
      <c r="D433" s="20">
        <v>7</v>
      </c>
      <c r="E433" s="20">
        <v>1</v>
      </c>
      <c r="F433" s="20" t="s">
        <v>106</v>
      </c>
      <c r="G433" s="19" t="s">
        <v>6</v>
      </c>
      <c r="H433" s="19" t="s">
        <v>139</v>
      </c>
      <c r="I433" s="19" t="s">
        <v>4</v>
      </c>
      <c r="J433" s="18" t="s">
        <v>152</v>
      </c>
      <c r="K433" s="17">
        <v>764118.87</v>
      </c>
      <c r="L433" s="16">
        <v>0</v>
      </c>
      <c r="M433" s="15">
        <v>0</v>
      </c>
      <c r="N433" s="15">
        <v>0</v>
      </c>
      <c r="O433" s="15">
        <v>0</v>
      </c>
      <c r="P433" s="14">
        <v>0</v>
      </c>
    </row>
    <row r="434" spans="1:16" ht="56.25">
      <c r="A434" s="42" t="s">
        <v>9</v>
      </c>
      <c r="B434" s="41" t="s">
        <v>175</v>
      </c>
      <c r="C434" s="40">
        <v>504</v>
      </c>
      <c r="D434" s="39">
        <v>7</v>
      </c>
      <c r="E434" s="39">
        <v>1</v>
      </c>
      <c r="F434" s="39" t="s">
        <v>106</v>
      </c>
      <c r="G434" s="38" t="s">
        <v>6</v>
      </c>
      <c r="H434" s="38" t="s">
        <v>139</v>
      </c>
      <c r="I434" s="38" t="s">
        <v>174</v>
      </c>
      <c r="J434" s="12" t="s">
        <v>9</v>
      </c>
      <c r="K434" s="37">
        <f>K435</f>
        <v>15000</v>
      </c>
      <c r="L434" s="36">
        <v>0</v>
      </c>
      <c r="M434" s="35">
        <v>0</v>
      </c>
      <c r="N434" s="35">
        <v>0</v>
      </c>
      <c r="O434" s="35">
        <v>0</v>
      </c>
      <c r="P434" s="34">
        <v>0</v>
      </c>
    </row>
    <row r="435" spans="1:16" ht="75">
      <c r="A435" s="33" t="s">
        <v>9</v>
      </c>
      <c r="B435" s="32" t="s">
        <v>155</v>
      </c>
      <c r="C435" s="31">
        <v>504</v>
      </c>
      <c r="D435" s="30">
        <v>7</v>
      </c>
      <c r="E435" s="30">
        <v>1</v>
      </c>
      <c r="F435" s="30" t="s">
        <v>106</v>
      </c>
      <c r="G435" s="29" t="s">
        <v>6</v>
      </c>
      <c r="H435" s="29" t="s">
        <v>139</v>
      </c>
      <c r="I435" s="29" t="s">
        <v>174</v>
      </c>
      <c r="J435" s="28">
        <v>600</v>
      </c>
      <c r="K435" s="27">
        <f>K436</f>
        <v>15000</v>
      </c>
      <c r="L435" s="26">
        <v>0</v>
      </c>
      <c r="M435" s="25">
        <v>0</v>
      </c>
      <c r="N435" s="25">
        <v>0</v>
      </c>
      <c r="O435" s="25">
        <v>0</v>
      </c>
      <c r="P435" s="24">
        <v>0</v>
      </c>
    </row>
    <row r="436" spans="1:16" ht="37.5">
      <c r="A436" s="23" t="s">
        <v>9</v>
      </c>
      <c r="B436" s="22" t="s">
        <v>154</v>
      </c>
      <c r="C436" s="21">
        <v>504</v>
      </c>
      <c r="D436" s="20">
        <v>7</v>
      </c>
      <c r="E436" s="20">
        <v>1</v>
      </c>
      <c r="F436" s="20" t="s">
        <v>106</v>
      </c>
      <c r="G436" s="19" t="s">
        <v>6</v>
      </c>
      <c r="H436" s="19" t="s">
        <v>139</v>
      </c>
      <c r="I436" s="19" t="s">
        <v>174</v>
      </c>
      <c r="J436" s="18" t="s">
        <v>152</v>
      </c>
      <c r="K436" s="17">
        <v>15000</v>
      </c>
      <c r="L436" s="16">
        <v>0</v>
      </c>
      <c r="M436" s="15">
        <v>0</v>
      </c>
      <c r="N436" s="15">
        <v>0</v>
      </c>
      <c r="O436" s="15">
        <v>0</v>
      </c>
      <c r="P436" s="14">
        <v>0</v>
      </c>
    </row>
    <row r="437" spans="1:16" ht="18.75">
      <c r="A437" s="42" t="s">
        <v>9</v>
      </c>
      <c r="B437" s="41" t="s">
        <v>138</v>
      </c>
      <c r="C437" s="40">
        <v>504</v>
      </c>
      <c r="D437" s="39">
        <v>7</v>
      </c>
      <c r="E437" s="39">
        <v>1</v>
      </c>
      <c r="F437" s="39" t="s">
        <v>106</v>
      </c>
      <c r="G437" s="38" t="s">
        <v>6</v>
      </c>
      <c r="H437" s="38" t="s">
        <v>136</v>
      </c>
      <c r="I437" s="38" t="s">
        <v>1</v>
      </c>
      <c r="J437" s="12" t="s">
        <v>9</v>
      </c>
      <c r="K437" s="37">
        <f>K438</f>
        <v>20000</v>
      </c>
      <c r="L437" s="37">
        <f t="shared" ref="L437:P439" si="120">L438</f>
        <v>0</v>
      </c>
      <c r="M437" s="37">
        <f t="shared" si="120"/>
        <v>0</v>
      </c>
      <c r="N437" s="37">
        <f t="shared" si="120"/>
        <v>0</v>
      </c>
      <c r="O437" s="37">
        <f t="shared" si="120"/>
        <v>0</v>
      </c>
      <c r="P437" s="37">
        <f t="shared" si="120"/>
        <v>0</v>
      </c>
    </row>
    <row r="438" spans="1:16" ht="56.25">
      <c r="A438" s="33" t="s">
        <v>9</v>
      </c>
      <c r="B438" s="32" t="s">
        <v>137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136</v>
      </c>
      <c r="I438" s="29" t="s">
        <v>4</v>
      </c>
      <c r="J438" s="28" t="s">
        <v>9</v>
      </c>
      <c r="K438" s="27">
        <f>K439</f>
        <v>20000</v>
      </c>
      <c r="L438" s="27">
        <f t="shared" si="120"/>
        <v>0</v>
      </c>
      <c r="M438" s="27">
        <f t="shared" si="120"/>
        <v>0</v>
      </c>
      <c r="N438" s="27">
        <f t="shared" si="120"/>
        <v>0</v>
      </c>
      <c r="O438" s="27">
        <f t="shared" si="120"/>
        <v>0</v>
      </c>
      <c r="P438" s="27">
        <f t="shared" si="120"/>
        <v>0</v>
      </c>
    </row>
    <row r="439" spans="1:16" ht="75">
      <c r="A439" s="33" t="s">
        <v>9</v>
      </c>
      <c r="B439" s="32" t="s">
        <v>155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136</v>
      </c>
      <c r="I439" s="29" t="s">
        <v>4</v>
      </c>
      <c r="J439" s="28">
        <v>600</v>
      </c>
      <c r="K439" s="27">
        <f>K440</f>
        <v>20000</v>
      </c>
      <c r="L439" s="27">
        <f t="shared" si="120"/>
        <v>0</v>
      </c>
      <c r="M439" s="27">
        <f t="shared" si="120"/>
        <v>0</v>
      </c>
      <c r="N439" s="27">
        <f t="shared" si="120"/>
        <v>0</v>
      </c>
      <c r="O439" s="27">
        <f t="shared" si="120"/>
        <v>0</v>
      </c>
      <c r="P439" s="27">
        <f t="shared" si="120"/>
        <v>0</v>
      </c>
    </row>
    <row r="440" spans="1:16" ht="37.5">
      <c r="A440" s="23" t="s">
        <v>9</v>
      </c>
      <c r="B440" s="22" t="s">
        <v>154</v>
      </c>
      <c r="C440" s="21">
        <v>504</v>
      </c>
      <c r="D440" s="20">
        <v>7</v>
      </c>
      <c r="E440" s="20">
        <v>1</v>
      </c>
      <c r="F440" s="20" t="s">
        <v>106</v>
      </c>
      <c r="G440" s="19" t="s">
        <v>6</v>
      </c>
      <c r="H440" s="19" t="s">
        <v>136</v>
      </c>
      <c r="I440" s="19" t="s">
        <v>4</v>
      </c>
      <c r="J440" s="18" t="s">
        <v>152</v>
      </c>
      <c r="K440" s="17">
        <v>20000</v>
      </c>
      <c r="L440" s="16">
        <v>0</v>
      </c>
      <c r="M440" s="15">
        <v>0</v>
      </c>
      <c r="N440" s="15">
        <v>0</v>
      </c>
      <c r="O440" s="15">
        <v>0</v>
      </c>
      <c r="P440" s="14">
        <v>0</v>
      </c>
    </row>
    <row r="441" spans="1:16" ht="56.25">
      <c r="A441" s="42" t="s">
        <v>9</v>
      </c>
      <c r="B441" s="41" t="s">
        <v>127</v>
      </c>
      <c r="C441" s="40">
        <v>504</v>
      </c>
      <c r="D441" s="39">
        <v>7</v>
      </c>
      <c r="E441" s="39">
        <v>1</v>
      </c>
      <c r="F441" s="39" t="s">
        <v>106</v>
      </c>
      <c r="G441" s="38" t="s">
        <v>6</v>
      </c>
      <c r="H441" s="38" t="s">
        <v>125</v>
      </c>
      <c r="I441" s="38" t="s">
        <v>1</v>
      </c>
      <c r="J441" s="12" t="s">
        <v>9</v>
      </c>
      <c r="K441" s="37">
        <f>K442+K448+K445</f>
        <v>2119519.2000000002</v>
      </c>
      <c r="L441" s="37">
        <f>L442+L448+L445</f>
        <v>1000000</v>
      </c>
      <c r="M441" s="37">
        <f t="shared" ref="M441:P441" si="121">M442+M448</f>
        <v>0</v>
      </c>
      <c r="N441" s="37">
        <f t="shared" si="121"/>
        <v>0</v>
      </c>
      <c r="O441" s="37">
        <f t="shared" si="121"/>
        <v>0</v>
      </c>
      <c r="P441" s="37">
        <f t="shared" si="121"/>
        <v>0</v>
      </c>
    </row>
    <row r="442" spans="1:16" ht="93.75">
      <c r="A442" s="33" t="s">
        <v>9</v>
      </c>
      <c r="B442" s="32" t="s">
        <v>126</v>
      </c>
      <c r="C442" s="31">
        <v>504</v>
      </c>
      <c r="D442" s="30">
        <v>7</v>
      </c>
      <c r="E442" s="30">
        <v>1</v>
      </c>
      <c r="F442" s="30" t="s">
        <v>106</v>
      </c>
      <c r="G442" s="29" t="s">
        <v>6</v>
      </c>
      <c r="H442" s="29" t="s">
        <v>125</v>
      </c>
      <c r="I442" s="29" t="s">
        <v>4</v>
      </c>
      <c r="J442" s="28" t="s">
        <v>9</v>
      </c>
      <c r="K442" s="27">
        <f>K443</f>
        <v>1079519.2</v>
      </c>
      <c r="L442" s="27">
        <f t="shared" ref="L442:P443" si="122">L443</f>
        <v>0</v>
      </c>
      <c r="M442" s="27">
        <f t="shared" si="122"/>
        <v>0</v>
      </c>
      <c r="N442" s="27">
        <f t="shared" si="122"/>
        <v>0</v>
      </c>
      <c r="O442" s="27">
        <f t="shared" si="122"/>
        <v>0</v>
      </c>
      <c r="P442" s="27">
        <f t="shared" si="122"/>
        <v>0</v>
      </c>
    </row>
    <row r="443" spans="1:16" ht="75">
      <c r="A443" s="33" t="s">
        <v>9</v>
      </c>
      <c r="B443" s="32" t="s">
        <v>155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6</v>
      </c>
      <c r="H443" s="29" t="s">
        <v>125</v>
      </c>
      <c r="I443" s="29" t="s">
        <v>4</v>
      </c>
      <c r="J443" s="28">
        <v>600</v>
      </c>
      <c r="K443" s="27">
        <f>K444</f>
        <v>1079519.2</v>
      </c>
      <c r="L443" s="27">
        <f t="shared" si="122"/>
        <v>0</v>
      </c>
      <c r="M443" s="27">
        <f t="shared" si="122"/>
        <v>0</v>
      </c>
      <c r="N443" s="27">
        <f t="shared" si="122"/>
        <v>0</v>
      </c>
      <c r="O443" s="27">
        <f t="shared" si="122"/>
        <v>0</v>
      </c>
      <c r="P443" s="27">
        <f t="shared" si="122"/>
        <v>0</v>
      </c>
    </row>
    <row r="444" spans="1:16" ht="37.5">
      <c r="A444" s="23" t="s">
        <v>9</v>
      </c>
      <c r="B444" s="22" t="s">
        <v>154</v>
      </c>
      <c r="C444" s="21">
        <v>504</v>
      </c>
      <c r="D444" s="20">
        <v>7</v>
      </c>
      <c r="E444" s="20">
        <v>1</v>
      </c>
      <c r="F444" s="20" t="s">
        <v>106</v>
      </c>
      <c r="G444" s="19" t="s">
        <v>6</v>
      </c>
      <c r="H444" s="19" t="s">
        <v>125</v>
      </c>
      <c r="I444" s="19" t="s">
        <v>4</v>
      </c>
      <c r="J444" s="18" t="s">
        <v>152</v>
      </c>
      <c r="K444" s="17">
        <v>1079519.2</v>
      </c>
      <c r="L444" s="16">
        <v>0</v>
      </c>
      <c r="M444" s="15">
        <v>0</v>
      </c>
      <c r="N444" s="15">
        <v>0</v>
      </c>
      <c r="O444" s="15">
        <v>0</v>
      </c>
      <c r="P444" s="14">
        <v>0</v>
      </c>
    </row>
    <row r="445" spans="1:16" s="89" customFormat="1" ht="131.25">
      <c r="A445" s="42"/>
      <c r="B445" s="41" t="s">
        <v>362</v>
      </c>
      <c r="C445" s="40">
        <v>504</v>
      </c>
      <c r="D445" s="39">
        <v>7</v>
      </c>
      <c r="E445" s="39">
        <v>1</v>
      </c>
      <c r="F445" s="39" t="s">
        <v>106</v>
      </c>
      <c r="G445" s="106" t="s">
        <v>6</v>
      </c>
      <c r="H445" s="106" t="s">
        <v>125</v>
      </c>
      <c r="I445" s="106">
        <v>70040</v>
      </c>
      <c r="J445" s="12" t="s">
        <v>9</v>
      </c>
      <c r="K445" s="37">
        <f>K446</f>
        <v>1000000</v>
      </c>
      <c r="L445" s="37">
        <f t="shared" ref="L445:P446" si="123">L446</f>
        <v>1000000</v>
      </c>
      <c r="M445" s="37">
        <f t="shared" si="123"/>
        <v>0</v>
      </c>
      <c r="N445" s="37">
        <f t="shared" si="123"/>
        <v>0</v>
      </c>
      <c r="O445" s="37">
        <f t="shared" si="123"/>
        <v>0</v>
      </c>
      <c r="P445" s="37">
        <f t="shared" si="123"/>
        <v>0</v>
      </c>
    </row>
    <row r="446" spans="1:16" s="89" customFormat="1" ht="75">
      <c r="A446" s="42"/>
      <c r="B446" s="32" t="s">
        <v>155</v>
      </c>
      <c r="C446" s="31">
        <v>504</v>
      </c>
      <c r="D446" s="30">
        <v>7</v>
      </c>
      <c r="E446" s="30">
        <v>1</v>
      </c>
      <c r="F446" s="30" t="s">
        <v>106</v>
      </c>
      <c r="G446" s="29" t="s">
        <v>6</v>
      </c>
      <c r="H446" s="29" t="s">
        <v>125</v>
      </c>
      <c r="I446" s="29">
        <v>70040</v>
      </c>
      <c r="J446" s="28">
        <v>600</v>
      </c>
      <c r="K446" s="27">
        <f>K447</f>
        <v>1000000</v>
      </c>
      <c r="L446" s="27">
        <f t="shared" si="123"/>
        <v>1000000</v>
      </c>
      <c r="M446" s="27">
        <f t="shared" si="123"/>
        <v>0</v>
      </c>
      <c r="N446" s="27">
        <f t="shared" si="123"/>
        <v>0</v>
      </c>
      <c r="O446" s="27">
        <f t="shared" si="123"/>
        <v>0</v>
      </c>
      <c r="P446" s="27">
        <f t="shared" si="123"/>
        <v>0</v>
      </c>
    </row>
    <row r="447" spans="1:16" s="89" customFormat="1" ht="37.5">
      <c r="A447" s="42"/>
      <c r="B447" s="22" t="s">
        <v>154</v>
      </c>
      <c r="C447" s="21">
        <v>504</v>
      </c>
      <c r="D447" s="20">
        <v>7</v>
      </c>
      <c r="E447" s="20">
        <v>1</v>
      </c>
      <c r="F447" s="20" t="s">
        <v>106</v>
      </c>
      <c r="G447" s="19" t="s">
        <v>6</v>
      </c>
      <c r="H447" s="19" t="s">
        <v>125</v>
      </c>
      <c r="I447" s="19">
        <v>70040</v>
      </c>
      <c r="J447" s="18" t="s">
        <v>152</v>
      </c>
      <c r="K447" s="17">
        <v>1000000</v>
      </c>
      <c r="L447" s="16">
        <v>1000000</v>
      </c>
      <c r="M447" s="15">
        <v>0</v>
      </c>
      <c r="N447" s="15">
        <v>0</v>
      </c>
      <c r="O447" s="15">
        <v>0</v>
      </c>
      <c r="P447" s="14">
        <v>0</v>
      </c>
    </row>
    <row r="448" spans="1:16" ht="93.75">
      <c r="A448" s="42" t="s">
        <v>9</v>
      </c>
      <c r="B448" s="41" t="s">
        <v>173</v>
      </c>
      <c r="C448" s="40">
        <v>504</v>
      </c>
      <c r="D448" s="39">
        <v>7</v>
      </c>
      <c r="E448" s="39">
        <v>1</v>
      </c>
      <c r="F448" s="39" t="s">
        <v>106</v>
      </c>
      <c r="G448" s="38" t="s">
        <v>6</v>
      </c>
      <c r="H448" s="38" t="s">
        <v>125</v>
      </c>
      <c r="I448" s="38" t="s">
        <v>172</v>
      </c>
      <c r="J448" s="12" t="s">
        <v>9</v>
      </c>
      <c r="K448" s="37">
        <f>K449</f>
        <v>40000</v>
      </c>
      <c r="L448" s="37">
        <f t="shared" ref="L448:P449" si="124">L449</f>
        <v>0</v>
      </c>
      <c r="M448" s="37">
        <f t="shared" si="124"/>
        <v>0</v>
      </c>
      <c r="N448" s="37">
        <f t="shared" si="124"/>
        <v>0</v>
      </c>
      <c r="O448" s="37">
        <f t="shared" si="124"/>
        <v>0</v>
      </c>
      <c r="P448" s="37">
        <f t="shared" si="124"/>
        <v>0</v>
      </c>
    </row>
    <row r="449" spans="1:16" ht="75">
      <c r="A449" s="33" t="s">
        <v>9</v>
      </c>
      <c r="B449" s="32" t="s">
        <v>155</v>
      </c>
      <c r="C449" s="31">
        <v>504</v>
      </c>
      <c r="D449" s="30">
        <v>7</v>
      </c>
      <c r="E449" s="30">
        <v>1</v>
      </c>
      <c r="F449" s="30" t="s">
        <v>106</v>
      </c>
      <c r="G449" s="29" t="s">
        <v>6</v>
      </c>
      <c r="H449" s="29" t="s">
        <v>125</v>
      </c>
      <c r="I449" s="29" t="s">
        <v>172</v>
      </c>
      <c r="J449" s="28">
        <v>600</v>
      </c>
      <c r="K449" s="27">
        <f>K450</f>
        <v>40000</v>
      </c>
      <c r="L449" s="27">
        <f t="shared" si="124"/>
        <v>0</v>
      </c>
      <c r="M449" s="27">
        <f t="shared" si="124"/>
        <v>0</v>
      </c>
      <c r="N449" s="27">
        <f t="shared" si="124"/>
        <v>0</v>
      </c>
      <c r="O449" s="27">
        <f t="shared" si="124"/>
        <v>0</v>
      </c>
      <c r="P449" s="27">
        <f t="shared" si="124"/>
        <v>0</v>
      </c>
    </row>
    <row r="450" spans="1:16" ht="37.5">
      <c r="A450" s="23" t="s">
        <v>9</v>
      </c>
      <c r="B450" s="22" t="s">
        <v>154</v>
      </c>
      <c r="C450" s="21">
        <v>504</v>
      </c>
      <c r="D450" s="20">
        <v>7</v>
      </c>
      <c r="E450" s="20">
        <v>1</v>
      </c>
      <c r="F450" s="20" t="s">
        <v>106</v>
      </c>
      <c r="G450" s="19" t="s">
        <v>6</v>
      </c>
      <c r="H450" s="19" t="s">
        <v>125</v>
      </c>
      <c r="I450" s="19" t="s">
        <v>172</v>
      </c>
      <c r="J450" s="18" t="s">
        <v>152</v>
      </c>
      <c r="K450" s="17">
        <v>40000</v>
      </c>
      <c r="L450" s="16">
        <v>0</v>
      </c>
      <c r="M450" s="15">
        <v>0</v>
      </c>
      <c r="N450" s="15">
        <v>0</v>
      </c>
      <c r="O450" s="15">
        <v>0</v>
      </c>
      <c r="P450" s="14">
        <v>0</v>
      </c>
    </row>
    <row r="451" spans="1:16" ht="37.5">
      <c r="A451" s="63"/>
      <c r="B451" s="64" t="s">
        <v>164</v>
      </c>
      <c r="C451" s="65">
        <v>504</v>
      </c>
      <c r="D451" s="66">
        <v>7</v>
      </c>
      <c r="E451" s="66">
        <v>1</v>
      </c>
      <c r="F451" s="66" t="s">
        <v>106</v>
      </c>
      <c r="G451" s="67">
        <v>5</v>
      </c>
      <c r="H451" s="68" t="s">
        <v>2</v>
      </c>
      <c r="I451" s="68" t="s">
        <v>1</v>
      </c>
      <c r="J451" s="69"/>
      <c r="K451" s="70">
        <f>K452</f>
        <v>93600</v>
      </c>
      <c r="L451" s="16">
        <v>0</v>
      </c>
      <c r="M451" s="16">
        <v>0</v>
      </c>
      <c r="N451" s="16">
        <v>0</v>
      </c>
      <c r="O451" s="16">
        <v>0</v>
      </c>
      <c r="P451" s="17">
        <v>0</v>
      </c>
    </row>
    <row r="452" spans="1:16" ht="75">
      <c r="A452" s="63"/>
      <c r="B452" s="72" t="s">
        <v>163</v>
      </c>
      <c r="C452" s="65">
        <v>504</v>
      </c>
      <c r="D452" s="66">
        <v>7</v>
      </c>
      <c r="E452" s="66">
        <v>1</v>
      </c>
      <c r="F452" s="66" t="s">
        <v>106</v>
      </c>
      <c r="G452" s="67">
        <v>5</v>
      </c>
      <c r="H452" s="68" t="s">
        <v>27</v>
      </c>
      <c r="I452" s="68" t="s">
        <v>1</v>
      </c>
      <c r="J452" s="69"/>
      <c r="K452" s="70">
        <f>K453</f>
        <v>93600</v>
      </c>
      <c r="L452" s="16">
        <v>0</v>
      </c>
      <c r="M452" s="16">
        <v>0</v>
      </c>
      <c r="N452" s="16">
        <v>0</v>
      </c>
      <c r="O452" s="16">
        <v>0</v>
      </c>
      <c r="P452" s="17">
        <v>0</v>
      </c>
    </row>
    <row r="453" spans="1:16" ht="112.5">
      <c r="A453" s="63"/>
      <c r="B453" s="72" t="s">
        <v>162</v>
      </c>
      <c r="C453" s="65">
        <v>504</v>
      </c>
      <c r="D453" s="66">
        <v>7</v>
      </c>
      <c r="E453" s="66">
        <v>1</v>
      </c>
      <c r="F453" s="66" t="s">
        <v>106</v>
      </c>
      <c r="G453" s="67">
        <v>5</v>
      </c>
      <c r="H453" s="68" t="s">
        <v>27</v>
      </c>
      <c r="I453" s="73" t="s">
        <v>4</v>
      </c>
      <c r="J453" s="69"/>
      <c r="K453" s="70">
        <f>K454</f>
        <v>93600</v>
      </c>
      <c r="L453" s="16">
        <v>0</v>
      </c>
      <c r="M453" s="16">
        <v>0</v>
      </c>
      <c r="N453" s="16">
        <v>0</v>
      </c>
      <c r="O453" s="16">
        <v>0</v>
      </c>
      <c r="P453" s="17">
        <v>0</v>
      </c>
    </row>
    <row r="454" spans="1:16" ht="75">
      <c r="A454" s="63"/>
      <c r="B454" s="72" t="s">
        <v>155</v>
      </c>
      <c r="C454" s="65">
        <v>504</v>
      </c>
      <c r="D454" s="66">
        <v>7</v>
      </c>
      <c r="E454" s="66">
        <v>1</v>
      </c>
      <c r="F454" s="66" t="s">
        <v>106</v>
      </c>
      <c r="G454" s="67">
        <v>5</v>
      </c>
      <c r="H454" s="68" t="s">
        <v>27</v>
      </c>
      <c r="I454" s="73" t="s">
        <v>4</v>
      </c>
      <c r="J454" s="69">
        <v>600</v>
      </c>
      <c r="K454" s="70">
        <f>K455</f>
        <v>93600</v>
      </c>
      <c r="L454" s="16">
        <v>0</v>
      </c>
      <c r="M454" s="16">
        <v>0</v>
      </c>
      <c r="N454" s="16">
        <v>0</v>
      </c>
      <c r="O454" s="16">
        <v>0</v>
      </c>
      <c r="P454" s="17">
        <v>0</v>
      </c>
    </row>
    <row r="455" spans="1:16" ht="37.5">
      <c r="A455" s="63"/>
      <c r="B455" s="74" t="s">
        <v>154</v>
      </c>
      <c r="C455" s="65">
        <v>504</v>
      </c>
      <c r="D455" s="66">
        <v>7</v>
      </c>
      <c r="E455" s="66">
        <v>1</v>
      </c>
      <c r="F455" s="66" t="s">
        <v>106</v>
      </c>
      <c r="G455" s="67">
        <v>5</v>
      </c>
      <c r="H455" s="68" t="s">
        <v>27</v>
      </c>
      <c r="I455" s="73" t="s">
        <v>4</v>
      </c>
      <c r="J455" s="69">
        <v>610</v>
      </c>
      <c r="K455" s="70">
        <v>93600</v>
      </c>
      <c r="L455" s="70"/>
      <c r="M455" s="71"/>
      <c r="N455" s="14"/>
      <c r="O455" s="14"/>
      <c r="P455" s="14"/>
    </row>
    <row r="456" spans="1:16" ht="18.75">
      <c r="A456" s="42" t="s">
        <v>9</v>
      </c>
      <c r="B456" s="41" t="s">
        <v>201</v>
      </c>
      <c r="C456" s="40">
        <v>504</v>
      </c>
      <c r="D456" s="39">
        <v>7</v>
      </c>
      <c r="E456" s="39">
        <v>2</v>
      </c>
      <c r="F456" s="39" t="s">
        <v>9</v>
      </c>
      <c r="G456" s="38" t="s">
        <v>9</v>
      </c>
      <c r="H456" s="38" t="s">
        <v>9</v>
      </c>
      <c r="I456" s="58" t="s">
        <v>9</v>
      </c>
      <c r="J456" s="12" t="s">
        <v>9</v>
      </c>
      <c r="K456" s="37">
        <f>K457+K531</f>
        <v>438998017.11999995</v>
      </c>
      <c r="L456" s="37">
        <f t="shared" ref="L456:P456" si="125">L457</f>
        <v>372357977.98000002</v>
      </c>
      <c r="M456" s="37">
        <f t="shared" si="125"/>
        <v>413603230.32999998</v>
      </c>
      <c r="N456" s="37">
        <f t="shared" si="125"/>
        <v>350917235.54000002</v>
      </c>
      <c r="O456" s="37">
        <f t="shared" si="125"/>
        <v>386784942.62</v>
      </c>
      <c r="P456" s="37">
        <f t="shared" si="125"/>
        <v>326647634.54000002</v>
      </c>
    </row>
    <row r="457" spans="1:16" ht="131.25">
      <c r="A457" s="33" t="s">
        <v>9</v>
      </c>
      <c r="B457" s="32" t="s">
        <v>110</v>
      </c>
      <c r="C457" s="31">
        <v>504</v>
      </c>
      <c r="D457" s="30">
        <v>7</v>
      </c>
      <c r="E457" s="30">
        <v>2</v>
      </c>
      <c r="F457" s="30" t="s">
        <v>106</v>
      </c>
      <c r="G457" s="29" t="s">
        <v>14</v>
      </c>
      <c r="H457" s="29" t="s">
        <v>2</v>
      </c>
      <c r="I457" s="29" t="s">
        <v>1</v>
      </c>
      <c r="J457" s="28" t="s">
        <v>9</v>
      </c>
      <c r="K457" s="27">
        <f>K458+K526</f>
        <v>438838017.11999995</v>
      </c>
      <c r="L457" s="27">
        <f t="shared" ref="L457:P457" si="126">L458+L526</f>
        <v>372357977.98000002</v>
      </c>
      <c r="M457" s="27">
        <f t="shared" si="126"/>
        <v>413603230.32999998</v>
      </c>
      <c r="N457" s="27">
        <f t="shared" si="126"/>
        <v>350917235.54000002</v>
      </c>
      <c r="O457" s="27">
        <f t="shared" si="126"/>
        <v>386784942.62</v>
      </c>
      <c r="P457" s="27">
        <f t="shared" si="126"/>
        <v>326647634.54000002</v>
      </c>
    </row>
    <row r="458" spans="1:16" ht="56.25">
      <c r="A458" s="33" t="s">
        <v>9</v>
      </c>
      <c r="B458" s="32" t="s">
        <v>109</v>
      </c>
      <c r="C458" s="31">
        <v>504</v>
      </c>
      <c r="D458" s="30">
        <v>7</v>
      </c>
      <c r="E458" s="30">
        <v>2</v>
      </c>
      <c r="F458" s="30" t="s">
        <v>106</v>
      </c>
      <c r="G458" s="29" t="s">
        <v>6</v>
      </c>
      <c r="H458" s="29" t="s">
        <v>2</v>
      </c>
      <c r="I458" s="29" t="s">
        <v>1</v>
      </c>
      <c r="J458" s="28" t="s">
        <v>9</v>
      </c>
      <c r="K458" s="27">
        <f>K459+K469+K491+K495+K499+K509+K522</f>
        <v>438754817.11999995</v>
      </c>
      <c r="L458" s="27">
        <f t="shared" ref="L458:P458" si="127">L459+L469+L491+L495+L499+L509+L522</f>
        <v>372357977.98000002</v>
      </c>
      <c r="M458" s="27">
        <f t="shared" si="127"/>
        <v>413603230.32999998</v>
      </c>
      <c r="N458" s="27">
        <f t="shared" si="127"/>
        <v>350917235.54000002</v>
      </c>
      <c r="O458" s="27">
        <f t="shared" si="127"/>
        <v>386784942.62</v>
      </c>
      <c r="P458" s="27">
        <f t="shared" si="127"/>
        <v>326647634.54000002</v>
      </c>
    </row>
    <row r="459" spans="1:16" ht="112.5">
      <c r="A459" s="33" t="s">
        <v>9</v>
      </c>
      <c r="B459" s="32" t="s">
        <v>122</v>
      </c>
      <c r="C459" s="31">
        <v>504</v>
      </c>
      <c r="D459" s="30">
        <v>7</v>
      </c>
      <c r="E459" s="30">
        <v>2</v>
      </c>
      <c r="F459" s="30" t="s">
        <v>106</v>
      </c>
      <c r="G459" s="29" t="s">
        <v>6</v>
      </c>
      <c r="H459" s="29" t="s">
        <v>27</v>
      </c>
      <c r="I459" s="29" t="s">
        <v>1</v>
      </c>
      <c r="J459" s="28" t="s">
        <v>9</v>
      </c>
      <c r="K459" s="27">
        <f>K460+K463+K466</f>
        <v>398680037.75999999</v>
      </c>
      <c r="L459" s="27">
        <f t="shared" ref="L459:P459" si="128">L460+L463+L466</f>
        <v>343128423</v>
      </c>
      <c r="M459" s="27">
        <f t="shared" si="128"/>
        <v>392568774.63</v>
      </c>
      <c r="N459" s="27">
        <f t="shared" si="128"/>
        <v>332243495</v>
      </c>
      <c r="O459" s="27">
        <f t="shared" si="128"/>
        <v>366278373.63</v>
      </c>
      <c r="P459" s="27">
        <f t="shared" si="128"/>
        <v>307973894</v>
      </c>
    </row>
    <row r="460" spans="1:16" ht="150">
      <c r="A460" s="33" t="s">
        <v>9</v>
      </c>
      <c r="B460" s="32" t="s">
        <v>150</v>
      </c>
      <c r="C460" s="31">
        <v>504</v>
      </c>
      <c r="D460" s="30">
        <v>7</v>
      </c>
      <c r="E460" s="30">
        <v>2</v>
      </c>
      <c r="F460" s="30" t="s">
        <v>106</v>
      </c>
      <c r="G460" s="29" t="s">
        <v>6</v>
      </c>
      <c r="H460" s="29" t="s">
        <v>27</v>
      </c>
      <c r="I460" s="29" t="s">
        <v>4</v>
      </c>
      <c r="J460" s="28" t="s">
        <v>9</v>
      </c>
      <c r="K460" s="27">
        <f>K461</f>
        <v>55551614.759999998</v>
      </c>
      <c r="L460" s="27">
        <f t="shared" ref="L460:P461" si="129">L461</f>
        <v>0</v>
      </c>
      <c r="M460" s="27">
        <f t="shared" si="129"/>
        <v>60325279.630000003</v>
      </c>
      <c r="N460" s="27">
        <f t="shared" si="129"/>
        <v>0</v>
      </c>
      <c r="O460" s="27">
        <f t="shared" si="129"/>
        <v>58304479.630000003</v>
      </c>
      <c r="P460" s="27">
        <f t="shared" si="129"/>
        <v>0</v>
      </c>
    </row>
    <row r="461" spans="1:16" ht="75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27</v>
      </c>
      <c r="I461" s="29" t="s">
        <v>4</v>
      </c>
      <c r="J461" s="28">
        <v>600</v>
      </c>
      <c r="K461" s="27">
        <f>K462</f>
        <v>55551614.759999998</v>
      </c>
      <c r="L461" s="27">
        <f t="shared" si="129"/>
        <v>0</v>
      </c>
      <c r="M461" s="27">
        <f t="shared" si="129"/>
        <v>60325279.630000003</v>
      </c>
      <c r="N461" s="27">
        <f t="shared" si="129"/>
        <v>0</v>
      </c>
      <c r="O461" s="27">
        <f t="shared" si="129"/>
        <v>58304479.630000003</v>
      </c>
      <c r="P461" s="27">
        <f t="shared" si="129"/>
        <v>0</v>
      </c>
    </row>
    <row r="462" spans="1:16" ht="37.5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27</v>
      </c>
      <c r="I462" s="19" t="s">
        <v>4</v>
      </c>
      <c r="J462" s="18" t="s">
        <v>152</v>
      </c>
      <c r="K462" s="17">
        <v>55551614.759999998</v>
      </c>
      <c r="L462" s="16">
        <v>0</v>
      </c>
      <c r="M462" s="15">
        <v>60325279.630000003</v>
      </c>
      <c r="N462" s="15">
        <v>0</v>
      </c>
      <c r="O462" s="15">
        <v>58304479.630000003</v>
      </c>
      <c r="P462" s="14">
        <v>0</v>
      </c>
    </row>
    <row r="463" spans="1:16" ht="356.25">
      <c r="A463" s="42" t="s">
        <v>9</v>
      </c>
      <c r="B463" s="41" t="s">
        <v>200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27</v>
      </c>
      <c r="I463" s="38" t="s">
        <v>199</v>
      </c>
      <c r="J463" s="12" t="s">
        <v>9</v>
      </c>
      <c r="K463" s="37">
        <f>K464</f>
        <v>24269601</v>
      </c>
      <c r="L463" s="37">
        <f t="shared" ref="L463:P464" si="130">L464</f>
        <v>24269601</v>
      </c>
      <c r="M463" s="37">
        <f t="shared" si="130"/>
        <v>24269601</v>
      </c>
      <c r="N463" s="37">
        <f t="shared" si="130"/>
        <v>24269601</v>
      </c>
      <c r="O463" s="37">
        <f t="shared" si="130"/>
        <v>0</v>
      </c>
      <c r="P463" s="37">
        <f t="shared" si="130"/>
        <v>0</v>
      </c>
    </row>
    <row r="464" spans="1:16" ht="75">
      <c r="A464" s="33" t="s">
        <v>9</v>
      </c>
      <c r="B464" s="32" t="s">
        <v>155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27</v>
      </c>
      <c r="I464" s="29" t="s">
        <v>199</v>
      </c>
      <c r="J464" s="28">
        <v>600</v>
      </c>
      <c r="K464" s="27">
        <f>K465</f>
        <v>24269601</v>
      </c>
      <c r="L464" s="27">
        <f t="shared" si="130"/>
        <v>24269601</v>
      </c>
      <c r="M464" s="27">
        <f t="shared" si="130"/>
        <v>24269601</v>
      </c>
      <c r="N464" s="27">
        <f t="shared" si="130"/>
        <v>24269601</v>
      </c>
      <c r="O464" s="27">
        <f t="shared" si="130"/>
        <v>0</v>
      </c>
      <c r="P464" s="27">
        <f t="shared" si="130"/>
        <v>0</v>
      </c>
    </row>
    <row r="465" spans="1:16" ht="37.5">
      <c r="A465" s="23" t="s">
        <v>9</v>
      </c>
      <c r="B465" s="22" t="s">
        <v>154</v>
      </c>
      <c r="C465" s="21">
        <v>504</v>
      </c>
      <c r="D465" s="20">
        <v>7</v>
      </c>
      <c r="E465" s="20">
        <v>2</v>
      </c>
      <c r="F465" s="20" t="s">
        <v>106</v>
      </c>
      <c r="G465" s="19" t="s">
        <v>6</v>
      </c>
      <c r="H465" s="19" t="s">
        <v>27</v>
      </c>
      <c r="I465" s="19" t="s">
        <v>199</v>
      </c>
      <c r="J465" s="18" t="s">
        <v>152</v>
      </c>
      <c r="K465" s="17">
        <v>24269601</v>
      </c>
      <c r="L465" s="16">
        <v>24269601</v>
      </c>
      <c r="M465" s="15">
        <v>24269601</v>
      </c>
      <c r="N465" s="15">
        <v>24269601</v>
      </c>
      <c r="O465" s="15">
        <v>0</v>
      </c>
      <c r="P465" s="14">
        <v>0</v>
      </c>
    </row>
    <row r="466" spans="1:16" ht="375">
      <c r="A466" s="42" t="s">
        <v>9</v>
      </c>
      <c r="B466" s="41" t="s">
        <v>198</v>
      </c>
      <c r="C466" s="40">
        <v>504</v>
      </c>
      <c r="D466" s="39">
        <v>7</v>
      </c>
      <c r="E466" s="39">
        <v>2</v>
      </c>
      <c r="F466" s="39" t="s">
        <v>106</v>
      </c>
      <c r="G466" s="38" t="s">
        <v>6</v>
      </c>
      <c r="H466" s="38" t="s">
        <v>27</v>
      </c>
      <c r="I466" s="38" t="s">
        <v>197</v>
      </c>
      <c r="J466" s="12" t="s">
        <v>9</v>
      </c>
      <c r="K466" s="37">
        <f>K467</f>
        <v>318858822</v>
      </c>
      <c r="L466" s="37">
        <f t="shared" ref="L466:P467" si="131">L467</f>
        <v>318858822</v>
      </c>
      <c r="M466" s="37">
        <f t="shared" si="131"/>
        <v>307973894</v>
      </c>
      <c r="N466" s="37">
        <f t="shared" si="131"/>
        <v>307973894</v>
      </c>
      <c r="O466" s="37">
        <f t="shared" si="131"/>
        <v>307973894</v>
      </c>
      <c r="P466" s="37">
        <f t="shared" si="131"/>
        <v>307973894</v>
      </c>
    </row>
    <row r="467" spans="1:16" ht="75">
      <c r="A467" s="33" t="s">
        <v>9</v>
      </c>
      <c r="B467" s="32" t="s">
        <v>155</v>
      </c>
      <c r="C467" s="31">
        <v>504</v>
      </c>
      <c r="D467" s="30">
        <v>7</v>
      </c>
      <c r="E467" s="30">
        <v>2</v>
      </c>
      <c r="F467" s="30" t="s">
        <v>106</v>
      </c>
      <c r="G467" s="29" t="s">
        <v>6</v>
      </c>
      <c r="H467" s="29" t="s">
        <v>27</v>
      </c>
      <c r="I467" s="29" t="s">
        <v>197</v>
      </c>
      <c r="J467" s="28">
        <v>600</v>
      </c>
      <c r="K467" s="27">
        <f>K468</f>
        <v>318858822</v>
      </c>
      <c r="L467" s="27">
        <f t="shared" si="131"/>
        <v>318858822</v>
      </c>
      <c r="M467" s="27">
        <f t="shared" si="131"/>
        <v>307973894</v>
      </c>
      <c r="N467" s="27">
        <f t="shared" si="131"/>
        <v>307973894</v>
      </c>
      <c r="O467" s="27">
        <f t="shared" si="131"/>
        <v>307973894</v>
      </c>
      <c r="P467" s="27">
        <f t="shared" si="131"/>
        <v>307973894</v>
      </c>
    </row>
    <row r="468" spans="1:16" ht="37.5">
      <c r="A468" s="23" t="s">
        <v>9</v>
      </c>
      <c r="B468" s="22" t="s">
        <v>154</v>
      </c>
      <c r="C468" s="21">
        <v>504</v>
      </c>
      <c r="D468" s="20">
        <v>7</v>
      </c>
      <c r="E468" s="20">
        <v>2</v>
      </c>
      <c r="F468" s="20" t="s">
        <v>106</v>
      </c>
      <c r="G468" s="19" t="s">
        <v>6</v>
      </c>
      <c r="H468" s="19" t="s">
        <v>27</v>
      </c>
      <c r="I468" s="19" t="s">
        <v>197</v>
      </c>
      <c r="J468" s="18" t="s">
        <v>152</v>
      </c>
      <c r="K468" s="17">
        <v>318858822</v>
      </c>
      <c r="L468" s="16">
        <v>318858822</v>
      </c>
      <c r="M468" s="15">
        <v>307973894</v>
      </c>
      <c r="N468" s="15">
        <v>307973894</v>
      </c>
      <c r="O468" s="15">
        <v>307973894</v>
      </c>
      <c r="P468" s="14">
        <v>307973894</v>
      </c>
    </row>
    <row r="469" spans="1:16" ht="37.5">
      <c r="A469" s="42" t="s">
        <v>9</v>
      </c>
      <c r="B469" s="41" t="s">
        <v>144</v>
      </c>
      <c r="C469" s="40">
        <v>504</v>
      </c>
      <c r="D469" s="39">
        <v>7</v>
      </c>
      <c r="E469" s="39">
        <v>2</v>
      </c>
      <c r="F469" s="39" t="s">
        <v>106</v>
      </c>
      <c r="G469" s="38" t="s">
        <v>6</v>
      </c>
      <c r="H469" s="38" t="s">
        <v>142</v>
      </c>
      <c r="I469" s="38" t="s">
        <v>1</v>
      </c>
      <c r="J469" s="12" t="s">
        <v>9</v>
      </c>
      <c r="K469" s="37">
        <f>K470+K473+K479+K482+K485+K488+K476</f>
        <v>23623541.989999998</v>
      </c>
      <c r="L469" s="37">
        <f>L470+L473+L479+L482+L485+L488+L476</f>
        <v>19723740.539999999</v>
      </c>
      <c r="M469" s="37">
        <f t="shared" ref="M469:P469" si="132">M470+M473+M479+M482+M485+M488</f>
        <v>20506568.989999998</v>
      </c>
      <c r="N469" s="37">
        <f t="shared" si="132"/>
        <v>18673740.539999999</v>
      </c>
      <c r="O469" s="37">
        <f t="shared" si="132"/>
        <v>20506568.989999998</v>
      </c>
      <c r="P469" s="37">
        <f t="shared" si="132"/>
        <v>18673740.539999999</v>
      </c>
    </row>
    <row r="470" spans="1:16" ht="75">
      <c r="A470" s="33" t="s">
        <v>9</v>
      </c>
      <c r="B470" s="32" t="s">
        <v>143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142</v>
      </c>
      <c r="I470" s="29" t="s">
        <v>4</v>
      </c>
      <c r="J470" s="28" t="s">
        <v>9</v>
      </c>
      <c r="K470" s="27">
        <f>K471</f>
        <v>1986973</v>
      </c>
      <c r="L470" s="27">
        <f t="shared" ref="L470:P471" si="133">L471</f>
        <v>0</v>
      </c>
      <c r="M470" s="27">
        <f t="shared" si="133"/>
        <v>0</v>
      </c>
      <c r="N470" s="27">
        <f t="shared" si="133"/>
        <v>0</v>
      </c>
      <c r="O470" s="27">
        <f t="shared" si="133"/>
        <v>0</v>
      </c>
      <c r="P470" s="27">
        <f t="shared" si="133"/>
        <v>0</v>
      </c>
    </row>
    <row r="471" spans="1:16" ht="75">
      <c r="A471" s="33" t="s">
        <v>9</v>
      </c>
      <c r="B471" s="32" t="s">
        <v>155</v>
      </c>
      <c r="C471" s="31">
        <v>504</v>
      </c>
      <c r="D471" s="30">
        <v>7</v>
      </c>
      <c r="E471" s="30">
        <v>2</v>
      </c>
      <c r="F471" s="30" t="s">
        <v>106</v>
      </c>
      <c r="G471" s="29" t="s">
        <v>6</v>
      </c>
      <c r="H471" s="29" t="s">
        <v>142</v>
      </c>
      <c r="I471" s="29" t="s">
        <v>4</v>
      </c>
      <c r="J471" s="28">
        <v>600</v>
      </c>
      <c r="K471" s="27">
        <f>K472</f>
        <v>1986973</v>
      </c>
      <c r="L471" s="27">
        <f t="shared" si="133"/>
        <v>0</v>
      </c>
      <c r="M471" s="27">
        <f t="shared" si="133"/>
        <v>0</v>
      </c>
      <c r="N471" s="27">
        <f t="shared" si="133"/>
        <v>0</v>
      </c>
      <c r="O471" s="27">
        <f t="shared" si="133"/>
        <v>0</v>
      </c>
      <c r="P471" s="27">
        <f t="shared" si="133"/>
        <v>0</v>
      </c>
    </row>
    <row r="472" spans="1:16" ht="37.5">
      <c r="A472" s="23" t="s">
        <v>9</v>
      </c>
      <c r="B472" s="22" t="s">
        <v>154</v>
      </c>
      <c r="C472" s="21">
        <v>504</v>
      </c>
      <c r="D472" s="20">
        <v>7</v>
      </c>
      <c r="E472" s="20">
        <v>2</v>
      </c>
      <c r="F472" s="20" t="s">
        <v>106</v>
      </c>
      <c r="G472" s="19" t="s">
        <v>6</v>
      </c>
      <c r="H472" s="19" t="s">
        <v>142</v>
      </c>
      <c r="I472" s="19" t="s">
        <v>4</v>
      </c>
      <c r="J472" s="18" t="s">
        <v>152</v>
      </c>
      <c r="K472" s="17">
        <v>1986973</v>
      </c>
      <c r="L472" s="16">
        <v>0</v>
      </c>
      <c r="M472" s="15">
        <v>0</v>
      </c>
      <c r="N472" s="15">
        <v>0</v>
      </c>
      <c r="O472" s="15">
        <v>0</v>
      </c>
      <c r="P472" s="14">
        <v>0</v>
      </c>
    </row>
    <row r="473" spans="1:16" ht="131.25">
      <c r="A473" s="42" t="s">
        <v>9</v>
      </c>
      <c r="B473" s="41" t="s">
        <v>196</v>
      </c>
      <c r="C473" s="40">
        <v>504</v>
      </c>
      <c r="D473" s="39">
        <v>7</v>
      </c>
      <c r="E473" s="39">
        <v>2</v>
      </c>
      <c r="F473" s="39" t="s">
        <v>106</v>
      </c>
      <c r="G473" s="38" t="s">
        <v>6</v>
      </c>
      <c r="H473" s="38" t="s">
        <v>142</v>
      </c>
      <c r="I473" s="38" t="s">
        <v>195</v>
      </c>
      <c r="J473" s="12" t="s">
        <v>9</v>
      </c>
      <c r="K473" s="37">
        <f>K474</f>
        <v>850000</v>
      </c>
      <c r="L473" s="37">
        <f t="shared" ref="L473:P474" si="134">L474</f>
        <v>850000</v>
      </c>
      <c r="M473" s="37">
        <f t="shared" si="134"/>
        <v>0</v>
      </c>
      <c r="N473" s="37">
        <f t="shared" si="134"/>
        <v>0</v>
      </c>
      <c r="O473" s="37">
        <f t="shared" si="134"/>
        <v>0</v>
      </c>
      <c r="P473" s="37">
        <f t="shared" si="134"/>
        <v>0</v>
      </c>
    </row>
    <row r="474" spans="1:16" ht="75">
      <c r="A474" s="33" t="s">
        <v>9</v>
      </c>
      <c r="B474" s="32" t="s">
        <v>155</v>
      </c>
      <c r="C474" s="31">
        <v>504</v>
      </c>
      <c r="D474" s="30">
        <v>7</v>
      </c>
      <c r="E474" s="30">
        <v>2</v>
      </c>
      <c r="F474" s="30" t="s">
        <v>106</v>
      </c>
      <c r="G474" s="29" t="s">
        <v>6</v>
      </c>
      <c r="H474" s="29" t="s">
        <v>142</v>
      </c>
      <c r="I474" s="29" t="s">
        <v>195</v>
      </c>
      <c r="J474" s="28">
        <v>600</v>
      </c>
      <c r="K474" s="27">
        <f>K475</f>
        <v>850000</v>
      </c>
      <c r="L474" s="27">
        <f t="shared" si="134"/>
        <v>850000</v>
      </c>
      <c r="M474" s="27">
        <f t="shared" si="134"/>
        <v>0</v>
      </c>
      <c r="N474" s="27">
        <f t="shared" si="134"/>
        <v>0</v>
      </c>
      <c r="O474" s="27">
        <f t="shared" si="134"/>
        <v>0</v>
      </c>
      <c r="P474" s="27">
        <f t="shared" si="134"/>
        <v>0</v>
      </c>
    </row>
    <row r="475" spans="1:16" ht="37.5">
      <c r="A475" s="23" t="s">
        <v>9</v>
      </c>
      <c r="B475" s="22" t="s">
        <v>154</v>
      </c>
      <c r="C475" s="21">
        <v>504</v>
      </c>
      <c r="D475" s="20">
        <v>7</v>
      </c>
      <c r="E475" s="20">
        <v>2</v>
      </c>
      <c r="F475" s="20" t="s">
        <v>106</v>
      </c>
      <c r="G475" s="19" t="s">
        <v>6</v>
      </c>
      <c r="H475" s="19" t="s">
        <v>142</v>
      </c>
      <c r="I475" s="19" t="s">
        <v>195</v>
      </c>
      <c r="J475" s="18" t="s">
        <v>152</v>
      </c>
      <c r="K475" s="17">
        <v>850000</v>
      </c>
      <c r="L475" s="16">
        <v>850000</v>
      </c>
      <c r="M475" s="15">
        <v>0</v>
      </c>
      <c r="N475" s="15">
        <v>0</v>
      </c>
      <c r="O475" s="15">
        <v>0</v>
      </c>
      <c r="P475" s="14">
        <v>0</v>
      </c>
    </row>
    <row r="476" spans="1:16" s="89" customFormat="1" ht="93.75">
      <c r="A476" s="107"/>
      <c r="B476" s="60" t="s">
        <v>363</v>
      </c>
      <c r="C476" s="21">
        <v>504</v>
      </c>
      <c r="D476" s="20">
        <v>7</v>
      </c>
      <c r="E476" s="20">
        <v>2</v>
      </c>
      <c r="F476" s="20" t="s">
        <v>106</v>
      </c>
      <c r="G476" s="19" t="s">
        <v>6</v>
      </c>
      <c r="H476" s="19" t="s">
        <v>142</v>
      </c>
      <c r="I476" s="19">
        <v>70990</v>
      </c>
      <c r="J476" s="18"/>
      <c r="K476" s="17">
        <f>K477</f>
        <v>200000</v>
      </c>
      <c r="L476" s="17">
        <f t="shared" ref="L476:P476" si="135">L477</f>
        <v>200000</v>
      </c>
      <c r="M476" s="17">
        <f t="shared" si="135"/>
        <v>0</v>
      </c>
      <c r="N476" s="17">
        <f t="shared" si="135"/>
        <v>0</v>
      </c>
      <c r="O476" s="17">
        <f t="shared" si="135"/>
        <v>0</v>
      </c>
      <c r="P476" s="17">
        <f t="shared" si="135"/>
        <v>0</v>
      </c>
    </row>
    <row r="477" spans="1:16" s="89" customFormat="1" ht="75">
      <c r="A477" s="107"/>
      <c r="B477" s="32" t="s">
        <v>155</v>
      </c>
      <c r="C477" s="21">
        <v>504</v>
      </c>
      <c r="D477" s="20">
        <v>7</v>
      </c>
      <c r="E477" s="20">
        <v>2</v>
      </c>
      <c r="F477" s="20" t="s">
        <v>106</v>
      </c>
      <c r="G477" s="19" t="s">
        <v>6</v>
      </c>
      <c r="H477" s="19" t="s">
        <v>142</v>
      </c>
      <c r="I477" s="19">
        <v>70990</v>
      </c>
      <c r="J477" s="18">
        <v>600</v>
      </c>
      <c r="K477" s="17">
        <f>K478</f>
        <v>200000</v>
      </c>
      <c r="L477" s="17">
        <f t="shared" ref="L477:P477" si="136">L478</f>
        <v>200000</v>
      </c>
      <c r="M477" s="17">
        <f t="shared" si="136"/>
        <v>0</v>
      </c>
      <c r="N477" s="17">
        <f t="shared" si="136"/>
        <v>0</v>
      </c>
      <c r="O477" s="17">
        <f t="shared" si="136"/>
        <v>0</v>
      </c>
      <c r="P477" s="17">
        <f t="shared" si="136"/>
        <v>0</v>
      </c>
    </row>
    <row r="478" spans="1:16" s="89" customFormat="1" ht="37.5">
      <c r="A478" s="107"/>
      <c r="B478" s="22" t="s">
        <v>154</v>
      </c>
      <c r="C478" s="21">
        <v>504</v>
      </c>
      <c r="D478" s="20">
        <v>7</v>
      </c>
      <c r="E478" s="20">
        <v>2</v>
      </c>
      <c r="F478" s="20" t="s">
        <v>106</v>
      </c>
      <c r="G478" s="19" t="s">
        <v>6</v>
      </c>
      <c r="H478" s="19" t="s">
        <v>142</v>
      </c>
      <c r="I478" s="19">
        <v>70990</v>
      </c>
      <c r="J478" s="18">
        <v>610</v>
      </c>
      <c r="K478" s="17">
        <v>200000</v>
      </c>
      <c r="L478" s="17">
        <v>200000</v>
      </c>
      <c r="M478" s="14">
        <v>0</v>
      </c>
      <c r="N478" s="14">
        <v>0</v>
      </c>
      <c r="O478" s="14">
        <v>0</v>
      </c>
      <c r="P478" s="14">
        <v>0</v>
      </c>
    </row>
    <row r="479" spans="1:16" ht="243.75">
      <c r="A479" s="42" t="s">
        <v>9</v>
      </c>
      <c r="B479" s="41" t="s">
        <v>194</v>
      </c>
      <c r="C479" s="40">
        <v>504</v>
      </c>
      <c r="D479" s="39">
        <v>7</v>
      </c>
      <c r="E479" s="39">
        <v>2</v>
      </c>
      <c r="F479" s="39" t="s">
        <v>106</v>
      </c>
      <c r="G479" s="38" t="s">
        <v>6</v>
      </c>
      <c r="H479" s="38" t="s">
        <v>142</v>
      </c>
      <c r="I479" s="38" t="s">
        <v>193</v>
      </c>
      <c r="J479" s="12" t="s">
        <v>9</v>
      </c>
      <c r="K479" s="37">
        <f>K480</f>
        <v>19656568.989999998</v>
      </c>
      <c r="L479" s="37">
        <f t="shared" ref="L479:P480" si="137">L480</f>
        <v>18673740.539999999</v>
      </c>
      <c r="M479" s="37">
        <f t="shared" si="137"/>
        <v>19656568.989999998</v>
      </c>
      <c r="N479" s="37">
        <f t="shared" si="137"/>
        <v>18673740.539999999</v>
      </c>
      <c r="O479" s="37">
        <f t="shared" si="137"/>
        <v>19656568.989999998</v>
      </c>
      <c r="P479" s="37">
        <f t="shared" si="137"/>
        <v>18673740.539999999</v>
      </c>
    </row>
    <row r="480" spans="1:16" ht="75">
      <c r="A480" s="33" t="s">
        <v>9</v>
      </c>
      <c r="B480" s="32" t="s">
        <v>155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142</v>
      </c>
      <c r="I480" s="29" t="s">
        <v>193</v>
      </c>
      <c r="J480" s="28">
        <v>600</v>
      </c>
      <c r="K480" s="27">
        <f>K481</f>
        <v>19656568.989999998</v>
      </c>
      <c r="L480" s="27">
        <f t="shared" si="137"/>
        <v>18673740.539999999</v>
      </c>
      <c r="M480" s="27">
        <f t="shared" si="137"/>
        <v>19656568.989999998</v>
      </c>
      <c r="N480" s="27">
        <f t="shared" si="137"/>
        <v>18673740.539999999</v>
      </c>
      <c r="O480" s="27">
        <f t="shared" si="137"/>
        <v>19656568.989999998</v>
      </c>
      <c r="P480" s="27">
        <f t="shared" si="137"/>
        <v>18673740.539999999</v>
      </c>
    </row>
    <row r="481" spans="1:16" ht="37.5">
      <c r="A481" s="23" t="s">
        <v>9</v>
      </c>
      <c r="B481" s="22" t="s">
        <v>154</v>
      </c>
      <c r="C481" s="21">
        <v>504</v>
      </c>
      <c r="D481" s="20">
        <v>7</v>
      </c>
      <c r="E481" s="20">
        <v>2</v>
      </c>
      <c r="F481" s="20" t="s">
        <v>106</v>
      </c>
      <c r="G481" s="19" t="s">
        <v>6</v>
      </c>
      <c r="H481" s="19" t="s">
        <v>142</v>
      </c>
      <c r="I481" s="19" t="s">
        <v>193</v>
      </c>
      <c r="J481" s="18" t="s">
        <v>152</v>
      </c>
      <c r="K481" s="17">
        <v>19656568.989999998</v>
      </c>
      <c r="L481" s="16">
        <v>18673740.539999999</v>
      </c>
      <c r="M481" s="15">
        <v>19656568.989999998</v>
      </c>
      <c r="N481" s="15">
        <v>18673740.539999999</v>
      </c>
      <c r="O481" s="15">
        <v>19656568.989999998</v>
      </c>
      <c r="P481" s="14">
        <v>18673740.539999999</v>
      </c>
    </row>
    <row r="482" spans="1:16" ht="112.5">
      <c r="A482" s="42" t="s">
        <v>9</v>
      </c>
      <c r="B482" s="41" t="s">
        <v>192</v>
      </c>
      <c r="C482" s="40">
        <v>504</v>
      </c>
      <c r="D482" s="39">
        <v>7</v>
      </c>
      <c r="E482" s="39">
        <v>2</v>
      </c>
      <c r="F482" s="39" t="s">
        <v>106</v>
      </c>
      <c r="G482" s="38" t="s">
        <v>6</v>
      </c>
      <c r="H482" s="38" t="s">
        <v>142</v>
      </c>
      <c r="I482" s="38" t="s">
        <v>191</v>
      </c>
      <c r="J482" s="12" t="s">
        <v>9</v>
      </c>
      <c r="K482" s="37">
        <f>K483</f>
        <v>850000</v>
      </c>
      <c r="L482" s="37">
        <f t="shared" ref="L482:P483" si="138">L483</f>
        <v>0</v>
      </c>
      <c r="M482" s="37">
        <f t="shared" si="138"/>
        <v>850000</v>
      </c>
      <c r="N482" s="37">
        <f t="shared" si="138"/>
        <v>0</v>
      </c>
      <c r="O482" s="37">
        <f t="shared" si="138"/>
        <v>850000</v>
      </c>
      <c r="P482" s="37">
        <f t="shared" si="138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142</v>
      </c>
      <c r="I483" s="29" t="s">
        <v>191</v>
      </c>
      <c r="J483" s="28">
        <v>600</v>
      </c>
      <c r="K483" s="27">
        <f>K484</f>
        <v>850000</v>
      </c>
      <c r="L483" s="27">
        <f t="shared" si="138"/>
        <v>0</v>
      </c>
      <c r="M483" s="27">
        <f t="shared" si="138"/>
        <v>850000</v>
      </c>
      <c r="N483" s="27">
        <f t="shared" si="138"/>
        <v>0</v>
      </c>
      <c r="O483" s="27">
        <f t="shared" si="138"/>
        <v>850000</v>
      </c>
      <c r="P483" s="27">
        <f t="shared" si="138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 t="s">
        <v>191</v>
      </c>
      <c r="J484" s="18" t="s">
        <v>152</v>
      </c>
      <c r="K484" s="17">
        <v>850000</v>
      </c>
      <c r="L484" s="16">
        <v>0</v>
      </c>
      <c r="M484" s="15">
        <v>850000</v>
      </c>
      <c r="N484" s="15">
        <v>0</v>
      </c>
      <c r="O484" s="15">
        <v>850000</v>
      </c>
      <c r="P484" s="14">
        <v>0</v>
      </c>
    </row>
    <row r="485" spans="1:16" ht="56.25">
      <c r="A485" s="42" t="s">
        <v>9</v>
      </c>
      <c r="B485" s="41" t="s">
        <v>175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142</v>
      </c>
      <c r="I485" s="38" t="s">
        <v>174</v>
      </c>
      <c r="J485" s="12" t="s">
        <v>9</v>
      </c>
      <c r="K485" s="37">
        <f>K486</f>
        <v>20000</v>
      </c>
      <c r="L485" s="37">
        <f t="shared" ref="L485:P486" si="139">L486</f>
        <v>0</v>
      </c>
      <c r="M485" s="37">
        <f t="shared" si="139"/>
        <v>0</v>
      </c>
      <c r="N485" s="37">
        <f t="shared" si="139"/>
        <v>0</v>
      </c>
      <c r="O485" s="37">
        <f t="shared" si="139"/>
        <v>0</v>
      </c>
      <c r="P485" s="37">
        <f t="shared" si="139"/>
        <v>0</v>
      </c>
    </row>
    <row r="486" spans="1:16" ht="75">
      <c r="A486" s="33" t="s">
        <v>9</v>
      </c>
      <c r="B486" s="32" t="s">
        <v>155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142</v>
      </c>
      <c r="I486" s="29" t="s">
        <v>174</v>
      </c>
      <c r="J486" s="28">
        <v>600</v>
      </c>
      <c r="K486" s="27">
        <f>K487</f>
        <v>20000</v>
      </c>
      <c r="L486" s="27">
        <f t="shared" si="139"/>
        <v>0</v>
      </c>
      <c r="M486" s="27">
        <f t="shared" si="139"/>
        <v>0</v>
      </c>
      <c r="N486" s="27">
        <f t="shared" si="139"/>
        <v>0</v>
      </c>
      <c r="O486" s="27">
        <f t="shared" si="139"/>
        <v>0</v>
      </c>
      <c r="P486" s="27">
        <f t="shared" si="139"/>
        <v>0</v>
      </c>
    </row>
    <row r="487" spans="1:16" ht="37.5">
      <c r="A487" s="23" t="s">
        <v>9</v>
      </c>
      <c r="B487" s="22" t="s">
        <v>154</v>
      </c>
      <c r="C487" s="21">
        <v>504</v>
      </c>
      <c r="D487" s="20">
        <v>7</v>
      </c>
      <c r="E487" s="20">
        <v>2</v>
      </c>
      <c r="F487" s="20" t="s">
        <v>106</v>
      </c>
      <c r="G487" s="19" t="s">
        <v>6</v>
      </c>
      <c r="H487" s="19" t="s">
        <v>142</v>
      </c>
      <c r="I487" s="19" t="s">
        <v>174</v>
      </c>
      <c r="J487" s="18" t="s">
        <v>152</v>
      </c>
      <c r="K487" s="17">
        <v>20000</v>
      </c>
      <c r="L487" s="16">
        <v>0</v>
      </c>
      <c r="M487" s="15">
        <v>0</v>
      </c>
      <c r="N487" s="15">
        <v>0</v>
      </c>
      <c r="O487" s="15">
        <v>0</v>
      </c>
      <c r="P487" s="14">
        <v>0</v>
      </c>
    </row>
    <row r="488" spans="1:16" ht="243.75">
      <c r="A488" s="42" t="s">
        <v>9</v>
      </c>
      <c r="B488" s="41" t="s">
        <v>190</v>
      </c>
      <c r="C488" s="40">
        <v>504</v>
      </c>
      <c r="D488" s="39">
        <v>7</v>
      </c>
      <c r="E488" s="39">
        <v>2</v>
      </c>
      <c r="F488" s="39" t="s">
        <v>106</v>
      </c>
      <c r="G488" s="38" t="s">
        <v>6</v>
      </c>
      <c r="H488" s="38" t="s">
        <v>142</v>
      </c>
      <c r="I488" s="38" t="s">
        <v>189</v>
      </c>
      <c r="J488" s="12" t="s">
        <v>9</v>
      </c>
      <c r="K488" s="37">
        <f>K489</f>
        <v>60000</v>
      </c>
      <c r="L488" s="37">
        <f t="shared" ref="L488:P489" si="140">L489</f>
        <v>0</v>
      </c>
      <c r="M488" s="37">
        <f t="shared" si="140"/>
        <v>0</v>
      </c>
      <c r="N488" s="37">
        <f t="shared" si="140"/>
        <v>0</v>
      </c>
      <c r="O488" s="37">
        <f t="shared" si="140"/>
        <v>0</v>
      </c>
      <c r="P488" s="37">
        <f t="shared" si="140"/>
        <v>0</v>
      </c>
    </row>
    <row r="489" spans="1:16" ht="75">
      <c r="A489" s="33" t="s">
        <v>9</v>
      </c>
      <c r="B489" s="32" t="s">
        <v>155</v>
      </c>
      <c r="C489" s="31">
        <v>504</v>
      </c>
      <c r="D489" s="30">
        <v>7</v>
      </c>
      <c r="E489" s="30">
        <v>2</v>
      </c>
      <c r="F489" s="30" t="s">
        <v>106</v>
      </c>
      <c r="G489" s="29" t="s">
        <v>6</v>
      </c>
      <c r="H489" s="29" t="s">
        <v>142</v>
      </c>
      <c r="I489" s="29" t="s">
        <v>189</v>
      </c>
      <c r="J489" s="28">
        <v>600</v>
      </c>
      <c r="K489" s="27">
        <f>K490</f>
        <v>60000</v>
      </c>
      <c r="L489" s="27">
        <f t="shared" si="140"/>
        <v>0</v>
      </c>
      <c r="M489" s="27">
        <f t="shared" si="140"/>
        <v>0</v>
      </c>
      <c r="N489" s="27">
        <f t="shared" si="140"/>
        <v>0</v>
      </c>
      <c r="O489" s="27">
        <f t="shared" si="140"/>
        <v>0</v>
      </c>
      <c r="P489" s="27">
        <f t="shared" si="140"/>
        <v>0</v>
      </c>
    </row>
    <row r="490" spans="1:16" ht="37.5">
      <c r="A490" s="23" t="s">
        <v>9</v>
      </c>
      <c r="B490" s="22" t="s">
        <v>154</v>
      </c>
      <c r="C490" s="21">
        <v>504</v>
      </c>
      <c r="D490" s="20">
        <v>7</v>
      </c>
      <c r="E490" s="20">
        <v>2</v>
      </c>
      <c r="F490" s="20" t="s">
        <v>106</v>
      </c>
      <c r="G490" s="19" t="s">
        <v>6</v>
      </c>
      <c r="H490" s="19" t="s">
        <v>142</v>
      </c>
      <c r="I490" s="19" t="s">
        <v>189</v>
      </c>
      <c r="J490" s="18" t="s">
        <v>152</v>
      </c>
      <c r="K490" s="17">
        <v>60000</v>
      </c>
      <c r="L490" s="16">
        <v>0</v>
      </c>
      <c r="M490" s="15">
        <v>0</v>
      </c>
      <c r="N490" s="15">
        <v>0</v>
      </c>
      <c r="O490" s="15">
        <v>0</v>
      </c>
      <c r="P490" s="14">
        <v>0</v>
      </c>
    </row>
    <row r="491" spans="1:16" ht="18.75">
      <c r="A491" s="42" t="s">
        <v>9</v>
      </c>
      <c r="B491" s="41" t="s">
        <v>138</v>
      </c>
      <c r="C491" s="40">
        <v>504</v>
      </c>
      <c r="D491" s="39">
        <v>7</v>
      </c>
      <c r="E491" s="39">
        <v>2</v>
      </c>
      <c r="F491" s="39" t="s">
        <v>106</v>
      </c>
      <c r="G491" s="38" t="s">
        <v>6</v>
      </c>
      <c r="H491" s="38" t="s">
        <v>136</v>
      </c>
      <c r="I491" s="38" t="s">
        <v>1</v>
      </c>
      <c r="J491" s="12" t="s">
        <v>9</v>
      </c>
      <c r="K491" s="37">
        <f>K492</f>
        <v>90000</v>
      </c>
      <c r="L491" s="37">
        <f t="shared" ref="L491:P493" si="141">L492</f>
        <v>0</v>
      </c>
      <c r="M491" s="37">
        <f t="shared" si="141"/>
        <v>0</v>
      </c>
      <c r="N491" s="37">
        <f t="shared" si="141"/>
        <v>0</v>
      </c>
      <c r="O491" s="37">
        <f t="shared" si="141"/>
        <v>0</v>
      </c>
      <c r="P491" s="37">
        <f t="shared" si="141"/>
        <v>0</v>
      </c>
    </row>
    <row r="492" spans="1:16" ht="56.25">
      <c r="A492" s="33" t="s">
        <v>9</v>
      </c>
      <c r="B492" s="32" t="s">
        <v>137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6</v>
      </c>
      <c r="H492" s="29" t="s">
        <v>136</v>
      </c>
      <c r="I492" s="29" t="s">
        <v>4</v>
      </c>
      <c r="J492" s="28" t="s">
        <v>9</v>
      </c>
      <c r="K492" s="27">
        <f>K493</f>
        <v>90000</v>
      </c>
      <c r="L492" s="27">
        <f t="shared" si="141"/>
        <v>0</v>
      </c>
      <c r="M492" s="27">
        <f t="shared" si="141"/>
        <v>0</v>
      </c>
      <c r="N492" s="27">
        <f t="shared" si="141"/>
        <v>0</v>
      </c>
      <c r="O492" s="27">
        <f t="shared" si="141"/>
        <v>0</v>
      </c>
      <c r="P492" s="27">
        <f t="shared" si="141"/>
        <v>0</v>
      </c>
    </row>
    <row r="493" spans="1:16" ht="75">
      <c r="A493" s="33" t="s">
        <v>9</v>
      </c>
      <c r="B493" s="32" t="s">
        <v>155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136</v>
      </c>
      <c r="I493" s="29" t="s">
        <v>4</v>
      </c>
      <c r="J493" s="28">
        <v>600</v>
      </c>
      <c r="K493" s="27">
        <f>K494</f>
        <v>90000</v>
      </c>
      <c r="L493" s="27">
        <f t="shared" si="141"/>
        <v>0</v>
      </c>
      <c r="M493" s="27">
        <f t="shared" si="141"/>
        <v>0</v>
      </c>
      <c r="N493" s="27">
        <f t="shared" si="141"/>
        <v>0</v>
      </c>
      <c r="O493" s="27">
        <f t="shared" si="141"/>
        <v>0</v>
      </c>
      <c r="P493" s="27">
        <f t="shared" si="141"/>
        <v>0</v>
      </c>
    </row>
    <row r="494" spans="1:16" ht="37.5">
      <c r="A494" s="23" t="s">
        <v>9</v>
      </c>
      <c r="B494" s="22" t="s">
        <v>154</v>
      </c>
      <c r="C494" s="21">
        <v>504</v>
      </c>
      <c r="D494" s="20">
        <v>7</v>
      </c>
      <c r="E494" s="20">
        <v>2</v>
      </c>
      <c r="F494" s="20" t="s">
        <v>106</v>
      </c>
      <c r="G494" s="19" t="s">
        <v>6</v>
      </c>
      <c r="H494" s="19" t="s">
        <v>136</v>
      </c>
      <c r="I494" s="19" t="s">
        <v>4</v>
      </c>
      <c r="J494" s="18" t="s">
        <v>152</v>
      </c>
      <c r="K494" s="17">
        <v>90000</v>
      </c>
      <c r="L494" s="16">
        <v>0</v>
      </c>
      <c r="M494" s="15">
        <v>0</v>
      </c>
      <c r="N494" s="15">
        <v>0</v>
      </c>
      <c r="O494" s="15">
        <v>0</v>
      </c>
      <c r="P494" s="14">
        <v>0</v>
      </c>
    </row>
    <row r="495" spans="1:16" ht="37.5">
      <c r="A495" s="42" t="s">
        <v>9</v>
      </c>
      <c r="B495" s="41" t="s">
        <v>132</v>
      </c>
      <c r="C495" s="40">
        <v>504</v>
      </c>
      <c r="D495" s="39">
        <v>7</v>
      </c>
      <c r="E495" s="39">
        <v>2</v>
      </c>
      <c r="F495" s="39" t="s">
        <v>106</v>
      </c>
      <c r="G495" s="38" t="s">
        <v>6</v>
      </c>
      <c r="H495" s="38" t="s">
        <v>128</v>
      </c>
      <c r="I495" s="38" t="s">
        <v>1</v>
      </c>
      <c r="J495" s="12" t="s">
        <v>9</v>
      </c>
      <c r="K495" s="37">
        <f>K496</f>
        <v>164000</v>
      </c>
      <c r="L495" s="37">
        <f t="shared" ref="L495:P497" si="142">L496</f>
        <v>0</v>
      </c>
      <c r="M495" s="37">
        <f t="shared" si="142"/>
        <v>0</v>
      </c>
      <c r="N495" s="37">
        <f t="shared" si="142"/>
        <v>0</v>
      </c>
      <c r="O495" s="37">
        <f t="shared" si="142"/>
        <v>0</v>
      </c>
      <c r="P495" s="37">
        <f t="shared" si="142"/>
        <v>0</v>
      </c>
    </row>
    <row r="496" spans="1:16" ht="75">
      <c r="A496" s="33" t="s">
        <v>9</v>
      </c>
      <c r="B496" s="32" t="s">
        <v>131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128</v>
      </c>
      <c r="I496" s="29" t="s">
        <v>4</v>
      </c>
      <c r="J496" s="28" t="s">
        <v>9</v>
      </c>
      <c r="K496" s="27">
        <f>K497</f>
        <v>164000</v>
      </c>
      <c r="L496" s="27">
        <f t="shared" si="142"/>
        <v>0</v>
      </c>
      <c r="M496" s="27">
        <f t="shared" si="142"/>
        <v>0</v>
      </c>
      <c r="N496" s="27">
        <f t="shared" si="142"/>
        <v>0</v>
      </c>
      <c r="O496" s="27">
        <f t="shared" si="142"/>
        <v>0</v>
      </c>
      <c r="P496" s="27">
        <f t="shared" si="142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2</v>
      </c>
      <c r="F497" s="30" t="s">
        <v>106</v>
      </c>
      <c r="G497" s="29" t="s">
        <v>6</v>
      </c>
      <c r="H497" s="29" t="s">
        <v>128</v>
      </c>
      <c r="I497" s="29" t="s">
        <v>4</v>
      </c>
      <c r="J497" s="28">
        <v>600</v>
      </c>
      <c r="K497" s="27">
        <f>K498</f>
        <v>164000</v>
      </c>
      <c r="L497" s="27">
        <f t="shared" si="142"/>
        <v>0</v>
      </c>
      <c r="M497" s="27">
        <f t="shared" si="142"/>
        <v>0</v>
      </c>
      <c r="N497" s="27">
        <f t="shared" si="142"/>
        <v>0</v>
      </c>
      <c r="O497" s="27">
        <f t="shared" si="142"/>
        <v>0</v>
      </c>
      <c r="P497" s="27">
        <f t="shared" si="142"/>
        <v>0</v>
      </c>
    </row>
    <row r="498" spans="1:16" ht="37.5">
      <c r="A498" s="23" t="s">
        <v>9</v>
      </c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128</v>
      </c>
      <c r="I498" s="19" t="s">
        <v>4</v>
      </c>
      <c r="J498" s="18" t="s">
        <v>152</v>
      </c>
      <c r="K498" s="17">
        <v>164000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56.25">
      <c r="A499" s="42" t="s">
        <v>9</v>
      </c>
      <c r="B499" s="41" t="s">
        <v>127</v>
      </c>
      <c r="C499" s="40">
        <v>504</v>
      </c>
      <c r="D499" s="39">
        <v>7</v>
      </c>
      <c r="E499" s="39">
        <v>2</v>
      </c>
      <c r="F499" s="39" t="s">
        <v>106</v>
      </c>
      <c r="G499" s="38" t="s">
        <v>6</v>
      </c>
      <c r="H499" s="38" t="s">
        <v>125</v>
      </c>
      <c r="I499" s="38" t="s">
        <v>1</v>
      </c>
      <c r="J499" s="12" t="s">
        <v>9</v>
      </c>
      <c r="K499" s="37">
        <f>K500+K506+K503</f>
        <v>7470959.2800000003</v>
      </c>
      <c r="L499" s="37">
        <f>L500+L506+L503</f>
        <v>1100000</v>
      </c>
      <c r="M499" s="37">
        <f t="shared" ref="M499:P499" si="143">M500+M506</f>
        <v>0</v>
      </c>
      <c r="N499" s="37">
        <f t="shared" si="143"/>
        <v>0</v>
      </c>
      <c r="O499" s="37">
        <f t="shared" si="143"/>
        <v>0</v>
      </c>
      <c r="P499" s="37">
        <f t="shared" si="143"/>
        <v>0</v>
      </c>
    </row>
    <row r="500" spans="1:16" ht="93.75">
      <c r="A500" s="33" t="s">
        <v>9</v>
      </c>
      <c r="B500" s="32" t="s">
        <v>126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125</v>
      </c>
      <c r="I500" s="29" t="s">
        <v>4</v>
      </c>
      <c r="J500" s="28" t="s">
        <v>9</v>
      </c>
      <c r="K500" s="27">
        <f>K501</f>
        <v>6308959.2800000003</v>
      </c>
      <c r="L500" s="27">
        <f t="shared" ref="L500:P501" si="144">L501</f>
        <v>0</v>
      </c>
      <c r="M500" s="27">
        <f t="shared" si="144"/>
        <v>0</v>
      </c>
      <c r="N500" s="27">
        <f t="shared" si="144"/>
        <v>0</v>
      </c>
      <c r="O500" s="27">
        <f t="shared" si="144"/>
        <v>0</v>
      </c>
      <c r="P500" s="27">
        <f t="shared" si="144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125</v>
      </c>
      <c r="I501" s="29" t="s">
        <v>4</v>
      </c>
      <c r="J501" s="28">
        <v>600</v>
      </c>
      <c r="K501" s="27">
        <f>K502</f>
        <v>6308959.2800000003</v>
      </c>
      <c r="L501" s="27">
        <f t="shared" si="144"/>
        <v>0</v>
      </c>
      <c r="M501" s="27">
        <f t="shared" si="144"/>
        <v>0</v>
      </c>
      <c r="N501" s="27">
        <f t="shared" si="144"/>
        <v>0</v>
      </c>
      <c r="O501" s="27">
        <f t="shared" si="144"/>
        <v>0</v>
      </c>
      <c r="P501" s="27">
        <f t="shared" si="144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125</v>
      </c>
      <c r="I502" s="19" t="s">
        <v>4</v>
      </c>
      <c r="J502" s="18" t="s">
        <v>152</v>
      </c>
      <c r="K502" s="17">
        <v>6308959.2800000003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s="89" customFormat="1" ht="131.25">
      <c r="A503" s="42" t="s">
        <v>9</v>
      </c>
      <c r="B503" s="41" t="s">
        <v>362</v>
      </c>
      <c r="C503" s="40">
        <v>504</v>
      </c>
      <c r="D503" s="39">
        <v>7</v>
      </c>
      <c r="E503" s="39">
        <v>2</v>
      </c>
      <c r="F503" s="39" t="s">
        <v>106</v>
      </c>
      <c r="G503" s="106" t="s">
        <v>6</v>
      </c>
      <c r="H503" s="106" t="s">
        <v>125</v>
      </c>
      <c r="I503" s="106">
        <v>70040</v>
      </c>
      <c r="J503" s="12" t="s">
        <v>9</v>
      </c>
      <c r="K503" s="37">
        <f>K504</f>
        <v>1100000</v>
      </c>
      <c r="L503" s="37">
        <f t="shared" ref="L503:P504" si="145">L504</f>
        <v>1100000</v>
      </c>
      <c r="M503" s="37">
        <f t="shared" si="145"/>
        <v>0</v>
      </c>
      <c r="N503" s="37">
        <f t="shared" si="145"/>
        <v>0</v>
      </c>
      <c r="O503" s="37">
        <f t="shared" si="145"/>
        <v>0</v>
      </c>
      <c r="P503" s="37">
        <f t="shared" si="145"/>
        <v>0</v>
      </c>
    </row>
    <row r="504" spans="1:16" s="89" customFormat="1" ht="75">
      <c r="A504" s="33" t="s">
        <v>9</v>
      </c>
      <c r="B504" s="32" t="s">
        <v>155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125</v>
      </c>
      <c r="I504" s="29">
        <v>70040</v>
      </c>
      <c r="J504" s="28">
        <v>600</v>
      </c>
      <c r="K504" s="27">
        <f>K505</f>
        <v>1100000</v>
      </c>
      <c r="L504" s="27">
        <f t="shared" si="145"/>
        <v>1100000</v>
      </c>
      <c r="M504" s="27">
        <f t="shared" si="145"/>
        <v>0</v>
      </c>
      <c r="N504" s="27">
        <f t="shared" si="145"/>
        <v>0</v>
      </c>
      <c r="O504" s="27">
        <f t="shared" si="145"/>
        <v>0</v>
      </c>
      <c r="P504" s="27">
        <f t="shared" si="145"/>
        <v>0</v>
      </c>
    </row>
    <row r="505" spans="1:16" s="89" customFormat="1" ht="37.5">
      <c r="A505" s="23" t="s">
        <v>9</v>
      </c>
      <c r="B505" s="22" t="s">
        <v>154</v>
      </c>
      <c r="C505" s="21">
        <v>504</v>
      </c>
      <c r="D505" s="20">
        <v>7</v>
      </c>
      <c r="E505" s="20">
        <v>2</v>
      </c>
      <c r="F505" s="20" t="s">
        <v>106</v>
      </c>
      <c r="G505" s="19" t="s">
        <v>6</v>
      </c>
      <c r="H505" s="19" t="s">
        <v>125</v>
      </c>
      <c r="I505" s="19">
        <v>70040</v>
      </c>
      <c r="J505" s="18" t="s">
        <v>152</v>
      </c>
      <c r="K505" s="17">
        <v>1100000</v>
      </c>
      <c r="L505" s="16">
        <v>1100000</v>
      </c>
      <c r="M505" s="15">
        <v>0</v>
      </c>
      <c r="N505" s="15">
        <v>0</v>
      </c>
      <c r="O505" s="15">
        <v>0</v>
      </c>
      <c r="P505" s="14">
        <v>0</v>
      </c>
    </row>
    <row r="506" spans="1:16" ht="93.75">
      <c r="A506" s="42" t="s">
        <v>9</v>
      </c>
      <c r="B506" s="41" t="s">
        <v>173</v>
      </c>
      <c r="C506" s="40">
        <v>504</v>
      </c>
      <c r="D506" s="39">
        <v>7</v>
      </c>
      <c r="E506" s="39">
        <v>2</v>
      </c>
      <c r="F506" s="39" t="s">
        <v>106</v>
      </c>
      <c r="G506" s="38" t="s">
        <v>6</v>
      </c>
      <c r="H506" s="38" t="s">
        <v>125</v>
      </c>
      <c r="I506" s="38" t="s">
        <v>172</v>
      </c>
      <c r="J506" s="12" t="s">
        <v>9</v>
      </c>
      <c r="K506" s="37">
        <f>K507</f>
        <v>62000</v>
      </c>
      <c r="L506" s="37">
        <f t="shared" ref="L506:P507" si="146">L507</f>
        <v>0</v>
      </c>
      <c r="M506" s="37">
        <f t="shared" si="146"/>
        <v>0</v>
      </c>
      <c r="N506" s="37">
        <f t="shared" si="146"/>
        <v>0</v>
      </c>
      <c r="O506" s="37">
        <f t="shared" si="146"/>
        <v>0</v>
      </c>
      <c r="P506" s="37">
        <f t="shared" si="146"/>
        <v>0</v>
      </c>
    </row>
    <row r="507" spans="1:16" ht="75">
      <c r="A507" s="33" t="s">
        <v>9</v>
      </c>
      <c r="B507" s="32" t="s">
        <v>155</v>
      </c>
      <c r="C507" s="31">
        <v>504</v>
      </c>
      <c r="D507" s="30">
        <v>7</v>
      </c>
      <c r="E507" s="30">
        <v>2</v>
      </c>
      <c r="F507" s="30" t="s">
        <v>106</v>
      </c>
      <c r="G507" s="29" t="s">
        <v>6</v>
      </c>
      <c r="H507" s="29" t="s">
        <v>125</v>
      </c>
      <c r="I507" s="29" t="s">
        <v>172</v>
      </c>
      <c r="J507" s="28">
        <v>600</v>
      </c>
      <c r="K507" s="27">
        <f>K508</f>
        <v>62000</v>
      </c>
      <c r="L507" s="27">
        <f t="shared" si="146"/>
        <v>0</v>
      </c>
      <c r="M507" s="27">
        <f t="shared" si="146"/>
        <v>0</v>
      </c>
      <c r="N507" s="27">
        <f t="shared" si="146"/>
        <v>0</v>
      </c>
      <c r="O507" s="27">
        <f t="shared" si="146"/>
        <v>0</v>
      </c>
      <c r="P507" s="27">
        <f t="shared" si="146"/>
        <v>0</v>
      </c>
    </row>
    <row r="508" spans="1:16" ht="37.5">
      <c r="A508" s="23" t="s">
        <v>9</v>
      </c>
      <c r="B508" s="22" t="s">
        <v>154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125</v>
      </c>
      <c r="I508" s="19" t="s">
        <v>172</v>
      </c>
      <c r="J508" s="18" t="s">
        <v>152</v>
      </c>
      <c r="K508" s="17">
        <v>62000</v>
      </c>
      <c r="L508" s="16">
        <v>0</v>
      </c>
      <c r="M508" s="15">
        <v>0</v>
      </c>
      <c r="N508" s="15">
        <v>0</v>
      </c>
      <c r="O508" s="15">
        <v>0</v>
      </c>
      <c r="P508" s="14">
        <v>0</v>
      </c>
    </row>
    <row r="509" spans="1:16" ht="93.75">
      <c r="A509" s="42" t="s">
        <v>9</v>
      </c>
      <c r="B509" s="41" t="s">
        <v>188</v>
      </c>
      <c r="C509" s="40">
        <v>504</v>
      </c>
      <c r="D509" s="39">
        <v>7</v>
      </c>
      <c r="E509" s="39">
        <v>2</v>
      </c>
      <c r="F509" s="39" t="s">
        <v>106</v>
      </c>
      <c r="G509" s="38" t="s">
        <v>6</v>
      </c>
      <c r="H509" s="38" t="s">
        <v>180</v>
      </c>
      <c r="I509" s="38" t="s">
        <v>1</v>
      </c>
      <c r="J509" s="12" t="s">
        <v>9</v>
      </c>
      <c r="K509" s="37">
        <f>K510+K513+K516+K519</f>
        <v>6965676</v>
      </c>
      <c r="L509" s="37">
        <f t="shared" ref="L509:P509" si="147">L510+L513+L516+L519</f>
        <v>6682679</v>
      </c>
      <c r="M509" s="37">
        <f t="shared" si="147"/>
        <v>527886.71</v>
      </c>
      <c r="N509" s="37">
        <f t="shared" si="147"/>
        <v>0</v>
      </c>
      <c r="O509" s="37">
        <f t="shared" si="147"/>
        <v>0</v>
      </c>
      <c r="P509" s="37">
        <f t="shared" si="147"/>
        <v>0</v>
      </c>
    </row>
    <row r="510" spans="1:16" ht="206.25">
      <c r="A510" s="33" t="s">
        <v>9</v>
      </c>
      <c r="B510" s="32" t="s">
        <v>187</v>
      </c>
      <c r="C510" s="31">
        <v>504</v>
      </c>
      <c r="D510" s="30">
        <v>7</v>
      </c>
      <c r="E510" s="30">
        <v>2</v>
      </c>
      <c r="F510" s="30" t="s">
        <v>106</v>
      </c>
      <c r="G510" s="29" t="s">
        <v>6</v>
      </c>
      <c r="H510" s="29" t="s">
        <v>180</v>
      </c>
      <c r="I510" s="29" t="s">
        <v>186</v>
      </c>
      <c r="J510" s="28" t="s">
        <v>9</v>
      </c>
      <c r="K510" s="27">
        <f>K511</f>
        <v>68997</v>
      </c>
      <c r="L510" s="27">
        <f t="shared" ref="L510:P511" si="148">L511</f>
        <v>0</v>
      </c>
      <c r="M510" s="27">
        <f t="shared" si="148"/>
        <v>91886.71</v>
      </c>
      <c r="N510" s="27">
        <f t="shared" si="148"/>
        <v>0</v>
      </c>
      <c r="O510" s="27">
        <f t="shared" si="148"/>
        <v>0</v>
      </c>
      <c r="P510" s="27">
        <f t="shared" si="148"/>
        <v>0</v>
      </c>
    </row>
    <row r="511" spans="1:16" ht="75">
      <c r="A511" s="33" t="s">
        <v>9</v>
      </c>
      <c r="B511" s="32" t="s">
        <v>155</v>
      </c>
      <c r="C511" s="31">
        <v>504</v>
      </c>
      <c r="D511" s="30">
        <v>7</v>
      </c>
      <c r="E511" s="30">
        <v>2</v>
      </c>
      <c r="F511" s="30" t="s">
        <v>106</v>
      </c>
      <c r="G511" s="29" t="s">
        <v>6</v>
      </c>
      <c r="H511" s="29" t="s">
        <v>180</v>
      </c>
      <c r="I511" s="29" t="s">
        <v>186</v>
      </c>
      <c r="J511" s="28">
        <v>600</v>
      </c>
      <c r="K511" s="27">
        <f>K512</f>
        <v>68997</v>
      </c>
      <c r="L511" s="27">
        <f t="shared" si="148"/>
        <v>0</v>
      </c>
      <c r="M511" s="27">
        <f t="shared" si="148"/>
        <v>91886.71</v>
      </c>
      <c r="N511" s="27">
        <f t="shared" si="148"/>
        <v>0</v>
      </c>
      <c r="O511" s="27">
        <f t="shared" si="148"/>
        <v>0</v>
      </c>
      <c r="P511" s="27">
        <f t="shared" si="148"/>
        <v>0</v>
      </c>
    </row>
    <row r="512" spans="1:16" ht="37.5">
      <c r="A512" s="23" t="s">
        <v>9</v>
      </c>
      <c r="B512" s="22" t="s">
        <v>154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180</v>
      </c>
      <c r="I512" s="19" t="s">
        <v>186</v>
      </c>
      <c r="J512" s="18" t="s">
        <v>152</v>
      </c>
      <c r="K512" s="17">
        <v>68997</v>
      </c>
      <c r="L512" s="16">
        <v>0</v>
      </c>
      <c r="M512" s="15">
        <v>91886.71</v>
      </c>
      <c r="N512" s="15">
        <v>0</v>
      </c>
      <c r="O512" s="15">
        <v>0</v>
      </c>
      <c r="P512" s="14">
        <v>0</v>
      </c>
    </row>
    <row r="513" spans="1:16" ht="187.5">
      <c r="A513" s="42" t="s">
        <v>9</v>
      </c>
      <c r="B513" s="41" t="s">
        <v>185</v>
      </c>
      <c r="C513" s="40">
        <v>504</v>
      </c>
      <c r="D513" s="39">
        <v>7</v>
      </c>
      <c r="E513" s="39">
        <v>2</v>
      </c>
      <c r="F513" s="39" t="s">
        <v>106</v>
      </c>
      <c r="G513" s="38" t="s">
        <v>6</v>
      </c>
      <c r="H513" s="38" t="s">
        <v>180</v>
      </c>
      <c r="I513" s="38" t="s">
        <v>184</v>
      </c>
      <c r="J513" s="12" t="s">
        <v>9</v>
      </c>
      <c r="K513" s="37">
        <f>K514</f>
        <v>6682679</v>
      </c>
      <c r="L513" s="37">
        <f t="shared" ref="L513:P514" si="149">L514</f>
        <v>6682679</v>
      </c>
      <c r="M513" s="37">
        <f t="shared" si="149"/>
        <v>0</v>
      </c>
      <c r="N513" s="37">
        <f t="shared" si="149"/>
        <v>0</v>
      </c>
      <c r="O513" s="37">
        <f t="shared" si="149"/>
        <v>0</v>
      </c>
      <c r="P513" s="37">
        <f t="shared" si="149"/>
        <v>0</v>
      </c>
    </row>
    <row r="514" spans="1:16" ht="75">
      <c r="A514" s="33" t="s">
        <v>9</v>
      </c>
      <c r="B514" s="32" t="s">
        <v>155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6</v>
      </c>
      <c r="H514" s="29" t="s">
        <v>180</v>
      </c>
      <c r="I514" s="29" t="s">
        <v>184</v>
      </c>
      <c r="J514" s="28">
        <v>600</v>
      </c>
      <c r="K514" s="27">
        <f>K515</f>
        <v>6682679</v>
      </c>
      <c r="L514" s="27">
        <f t="shared" si="149"/>
        <v>6682679</v>
      </c>
      <c r="M514" s="27">
        <f t="shared" si="149"/>
        <v>0</v>
      </c>
      <c r="N514" s="27">
        <f t="shared" si="149"/>
        <v>0</v>
      </c>
      <c r="O514" s="27">
        <f t="shared" si="149"/>
        <v>0</v>
      </c>
      <c r="P514" s="27">
        <f t="shared" si="149"/>
        <v>0</v>
      </c>
    </row>
    <row r="515" spans="1:16" ht="37.5">
      <c r="A515" s="23" t="s">
        <v>9</v>
      </c>
      <c r="B515" s="22" t="s">
        <v>154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180</v>
      </c>
      <c r="I515" s="19" t="s">
        <v>184</v>
      </c>
      <c r="J515" s="18" t="s">
        <v>152</v>
      </c>
      <c r="K515" s="17">
        <v>6682679</v>
      </c>
      <c r="L515" s="16">
        <v>6682679</v>
      </c>
      <c r="M515" s="15">
        <v>0</v>
      </c>
      <c r="N515" s="15">
        <v>0</v>
      </c>
      <c r="O515" s="15">
        <v>0</v>
      </c>
      <c r="P515" s="14">
        <v>0</v>
      </c>
    </row>
    <row r="516" spans="1:16" ht="168.75">
      <c r="A516" s="42" t="s">
        <v>9</v>
      </c>
      <c r="B516" s="41" t="s">
        <v>183</v>
      </c>
      <c r="C516" s="40">
        <v>504</v>
      </c>
      <c r="D516" s="39">
        <v>7</v>
      </c>
      <c r="E516" s="39">
        <v>2</v>
      </c>
      <c r="F516" s="39" t="s">
        <v>106</v>
      </c>
      <c r="G516" s="38" t="s">
        <v>6</v>
      </c>
      <c r="H516" s="38" t="s">
        <v>180</v>
      </c>
      <c r="I516" s="38" t="s">
        <v>182</v>
      </c>
      <c r="J516" s="12" t="s">
        <v>9</v>
      </c>
      <c r="K516" s="37">
        <f>K517</f>
        <v>214000</v>
      </c>
      <c r="L516" s="37">
        <f t="shared" ref="L516:P517" si="150">L517</f>
        <v>0</v>
      </c>
      <c r="M516" s="37">
        <f t="shared" si="150"/>
        <v>332000</v>
      </c>
      <c r="N516" s="37">
        <f t="shared" si="150"/>
        <v>0</v>
      </c>
      <c r="O516" s="37">
        <f t="shared" si="150"/>
        <v>0</v>
      </c>
      <c r="P516" s="37">
        <f t="shared" si="150"/>
        <v>0</v>
      </c>
    </row>
    <row r="517" spans="1:16" ht="75">
      <c r="A517" s="33" t="s">
        <v>9</v>
      </c>
      <c r="B517" s="32" t="s">
        <v>155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180</v>
      </c>
      <c r="I517" s="29" t="s">
        <v>182</v>
      </c>
      <c r="J517" s="28">
        <v>600</v>
      </c>
      <c r="K517" s="27">
        <f>K518</f>
        <v>214000</v>
      </c>
      <c r="L517" s="27">
        <f t="shared" si="150"/>
        <v>0</v>
      </c>
      <c r="M517" s="27">
        <f t="shared" si="150"/>
        <v>332000</v>
      </c>
      <c r="N517" s="27">
        <f t="shared" si="150"/>
        <v>0</v>
      </c>
      <c r="O517" s="27">
        <f t="shared" si="150"/>
        <v>0</v>
      </c>
      <c r="P517" s="27">
        <f t="shared" si="150"/>
        <v>0</v>
      </c>
    </row>
    <row r="518" spans="1:16" ht="37.5">
      <c r="A518" s="23" t="s">
        <v>9</v>
      </c>
      <c r="B518" s="22" t="s">
        <v>154</v>
      </c>
      <c r="C518" s="21">
        <v>504</v>
      </c>
      <c r="D518" s="20">
        <v>7</v>
      </c>
      <c r="E518" s="20">
        <v>2</v>
      </c>
      <c r="F518" s="20" t="s">
        <v>106</v>
      </c>
      <c r="G518" s="19" t="s">
        <v>6</v>
      </c>
      <c r="H518" s="19" t="s">
        <v>180</v>
      </c>
      <c r="I518" s="19" t="s">
        <v>182</v>
      </c>
      <c r="J518" s="18" t="s">
        <v>152</v>
      </c>
      <c r="K518" s="17">
        <v>214000</v>
      </c>
      <c r="L518" s="16">
        <v>0</v>
      </c>
      <c r="M518" s="15">
        <v>332000</v>
      </c>
      <c r="N518" s="15">
        <v>0</v>
      </c>
      <c r="O518" s="15">
        <v>0</v>
      </c>
      <c r="P518" s="14">
        <v>0</v>
      </c>
    </row>
    <row r="519" spans="1:16" ht="168.75">
      <c r="A519" s="42" t="s">
        <v>9</v>
      </c>
      <c r="B519" s="41" t="s">
        <v>181</v>
      </c>
      <c r="C519" s="40">
        <v>504</v>
      </c>
      <c r="D519" s="39">
        <v>7</v>
      </c>
      <c r="E519" s="39">
        <v>2</v>
      </c>
      <c r="F519" s="39" t="s">
        <v>106</v>
      </c>
      <c r="G519" s="38" t="s">
        <v>6</v>
      </c>
      <c r="H519" s="38" t="s">
        <v>180</v>
      </c>
      <c r="I519" s="38" t="s">
        <v>179</v>
      </c>
      <c r="J519" s="12" t="s">
        <v>9</v>
      </c>
      <c r="K519" s="37">
        <f>K520</f>
        <v>0</v>
      </c>
      <c r="L519" s="37">
        <f t="shared" ref="L519:P520" si="151">L520</f>
        <v>0</v>
      </c>
      <c r="M519" s="37">
        <f t="shared" si="151"/>
        <v>104000</v>
      </c>
      <c r="N519" s="37">
        <f t="shared" si="151"/>
        <v>0</v>
      </c>
      <c r="O519" s="37">
        <f t="shared" si="151"/>
        <v>0</v>
      </c>
      <c r="P519" s="37">
        <f t="shared" si="151"/>
        <v>0</v>
      </c>
    </row>
    <row r="520" spans="1:16" ht="75">
      <c r="A520" s="33" t="s">
        <v>9</v>
      </c>
      <c r="B520" s="32" t="s">
        <v>155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180</v>
      </c>
      <c r="I520" s="29" t="s">
        <v>179</v>
      </c>
      <c r="J520" s="28">
        <v>600</v>
      </c>
      <c r="K520" s="27">
        <f>K521</f>
        <v>0</v>
      </c>
      <c r="L520" s="27">
        <f t="shared" si="151"/>
        <v>0</v>
      </c>
      <c r="M520" s="27">
        <f t="shared" si="151"/>
        <v>104000</v>
      </c>
      <c r="N520" s="27">
        <f t="shared" si="151"/>
        <v>0</v>
      </c>
      <c r="O520" s="27">
        <f t="shared" si="151"/>
        <v>0</v>
      </c>
      <c r="P520" s="27">
        <f t="shared" si="151"/>
        <v>0</v>
      </c>
    </row>
    <row r="521" spans="1:16" ht="37.5">
      <c r="A521" s="23" t="s">
        <v>9</v>
      </c>
      <c r="B521" s="22" t="s">
        <v>154</v>
      </c>
      <c r="C521" s="21">
        <v>504</v>
      </c>
      <c r="D521" s="20">
        <v>7</v>
      </c>
      <c r="E521" s="20">
        <v>2</v>
      </c>
      <c r="F521" s="20" t="s">
        <v>106</v>
      </c>
      <c r="G521" s="19" t="s">
        <v>6</v>
      </c>
      <c r="H521" s="19" t="s">
        <v>180</v>
      </c>
      <c r="I521" s="19" t="s">
        <v>179</v>
      </c>
      <c r="J521" s="18" t="s">
        <v>152</v>
      </c>
      <c r="K521" s="17">
        <v>0</v>
      </c>
      <c r="L521" s="16">
        <v>0</v>
      </c>
      <c r="M521" s="15">
        <v>104000</v>
      </c>
      <c r="N521" s="15">
        <v>0</v>
      </c>
      <c r="O521" s="15">
        <v>0</v>
      </c>
      <c r="P521" s="14">
        <v>0</v>
      </c>
    </row>
    <row r="522" spans="1:16" ht="112.5">
      <c r="A522" s="42" t="s">
        <v>9</v>
      </c>
      <c r="B522" s="41" t="s">
        <v>178</v>
      </c>
      <c r="C522" s="40">
        <v>504</v>
      </c>
      <c r="D522" s="39">
        <v>7</v>
      </c>
      <c r="E522" s="39">
        <v>2</v>
      </c>
      <c r="F522" s="39" t="s">
        <v>106</v>
      </c>
      <c r="G522" s="38" t="s">
        <v>6</v>
      </c>
      <c r="H522" s="38" t="s">
        <v>177</v>
      </c>
      <c r="I522" s="38" t="s">
        <v>1</v>
      </c>
      <c r="J522" s="12" t="s">
        <v>9</v>
      </c>
      <c r="K522" s="37">
        <f>K523</f>
        <v>1760602.09</v>
      </c>
      <c r="L522" s="37">
        <f t="shared" ref="L522:P524" si="152">L523</f>
        <v>1723135.44</v>
      </c>
      <c r="M522" s="37">
        <f t="shared" si="152"/>
        <v>0</v>
      </c>
      <c r="N522" s="37">
        <f t="shared" si="152"/>
        <v>0</v>
      </c>
      <c r="O522" s="37">
        <f t="shared" si="152"/>
        <v>0</v>
      </c>
      <c r="P522" s="37">
        <f t="shared" si="152"/>
        <v>0</v>
      </c>
    </row>
    <row r="523" spans="1:16" ht="131.25">
      <c r="A523" s="33" t="s">
        <v>9</v>
      </c>
      <c r="B523" s="32" t="s">
        <v>347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6</v>
      </c>
      <c r="H523" s="29" t="s">
        <v>177</v>
      </c>
      <c r="I523" s="29">
        <v>50970</v>
      </c>
      <c r="J523" s="28" t="s">
        <v>9</v>
      </c>
      <c r="K523" s="27">
        <f>K524</f>
        <v>1760602.09</v>
      </c>
      <c r="L523" s="27">
        <f t="shared" si="152"/>
        <v>1723135.44</v>
      </c>
      <c r="M523" s="27">
        <f t="shared" si="152"/>
        <v>0</v>
      </c>
      <c r="N523" s="27">
        <f t="shared" si="152"/>
        <v>0</v>
      </c>
      <c r="O523" s="27">
        <f t="shared" si="152"/>
        <v>0</v>
      </c>
      <c r="P523" s="27">
        <f t="shared" si="152"/>
        <v>0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177</v>
      </c>
      <c r="I524" s="29">
        <v>50970</v>
      </c>
      <c r="J524" s="28">
        <v>600</v>
      </c>
      <c r="K524" s="27">
        <f>K525</f>
        <v>1760602.09</v>
      </c>
      <c r="L524" s="27">
        <f t="shared" si="152"/>
        <v>1723135.44</v>
      </c>
      <c r="M524" s="27">
        <f t="shared" si="152"/>
        <v>0</v>
      </c>
      <c r="N524" s="27">
        <f t="shared" si="152"/>
        <v>0</v>
      </c>
      <c r="O524" s="27">
        <f t="shared" si="152"/>
        <v>0</v>
      </c>
      <c r="P524" s="27">
        <f t="shared" si="152"/>
        <v>0</v>
      </c>
    </row>
    <row r="525" spans="1:16" ht="37.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177</v>
      </c>
      <c r="I525" s="19">
        <v>50970</v>
      </c>
      <c r="J525" s="18" t="s">
        <v>152</v>
      </c>
      <c r="K525" s="17">
        <v>1760602.09</v>
      </c>
      <c r="L525" s="16">
        <v>1723135.44</v>
      </c>
      <c r="M525" s="15">
        <v>0</v>
      </c>
      <c r="N525" s="15">
        <v>0</v>
      </c>
      <c r="O525" s="15">
        <v>0</v>
      </c>
      <c r="P525" s="14">
        <v>0</v>
      </c>
    </row>
    <row r="526" spans="1:16" ht="37.5">
      <c r="A526" s="42"/>
      <c r="B526" s="41" t="s">
        <v>164</v>
      </c>
      <c r="C526" s="40">
        <v>504</v>
      </c>
      <c r="D526" s="39">
        <v>7</v>
      </c>
      <c r="E526" s="20">
        <v>2</v>
      </c>
      <c r="F526" s="39" t="s">
        <v>106</v>
      </c>
      <c r="G526" s="59" t="s">
        <v>89</v>
      </c>
      <c r="H526" s="59" t="s">
        <v>2</v>
      </c>
      <c r="I526" s="59" t="s">
        <v>1</v>
      </c>
      <c r="J526" s="12" t="s">
        <v>9</v>
      </c>
      <c r="K526" s="17">
        <f>K527</f>
        <v>83200</v>
      </c>
      <c r="L526" s="16">
        <v>0</v>
      </c>
      <c r="M526" s="16">
        <v>0</v>
      </c>
      <c r="N526" s="16">
        <v>0</v>
      </c>
      <c r="O526" s="16">
        <v>0</v>
      </c>
      <c r="P526" s="17">
        <v>0</v>
      </c>
    </row>
    <row r="527" spans="1:16" ht="75">
      <c r="A527" s="42"/>
      <c r="B527" s="32" t="s">
        <v>163</v>
      </c>
      <c r="C527" s="31">
        <v>504</v>
      </c>
      <c r="D527" s="30">
        <v>7</v>
      </c>
      <c r="E527" s="20">
        <v>2</v>
      </c>
      <c r="F527" s="30" t="s">
        <v>106</v>
      </c>
      <c r="G527" s="29" t="s">
        <v>89</v>
      </c>
      <c r="H527" s="29" t="s">
        <v>27</v>
      </c>
      <c r="I527" s="29" t="s">
        <v>1</v>
      </c>
      <c r="J527" s="28" t="s">
        <v>9</v>
      </c>
      <c r="K527" s="17">
        <f>K528</f>
        <v>83200</v>
      </c>
      <c r="L527" s="16">
        <v>0</v>
      </c>
      <c r="M527" s="16">
        <v>0</v>
      </c>
      <c r="N527" s="16">
        <v>0</v>
      </c>
      <c r="O527" s="16">
        <v>0</v>
      </c>
      <c r="P527" s="17">
        <v>0</v>
      </c>
    </row>
    <row r="528" spans="1:16" ht="112.5">
      <c r="A528" s="42"/>
      <c r="B528" s="32" t="s">
        <v>162</v>
      </c>
      <c r="C528" s="31">
        <v>504</v>
      </c>
      <c r="D528" s="30">
        <v>7</v>
      </c>
      <c r="E528" s="20">
        <v>2</v>
      </c>
      <c r="F528" s="30" t="s">
        <v>106</v>
      </c>
      <c r="G528" s="29" t="s">
        <v>89</v>
      </c>
      <c r="H528" s="29" t="s">
        <v>27</v>
      </c>
      <c r="I528" s="29" t="s">
        <v>4</v>
      </c>
      <c r="J528" s="28" t="s">
        <v>9</v>
      </c>
      <c r="K528" s="17">
        <f>K529</f>
        <v>83200</v>
      </c>
      <c r="L528" s="16">
        <v>0</v>
      </c>
      <c r="M528" s="16">
        <v>0</v>
      </c>
      <c r="N528" s="16">
        <v>0</v>
      </c>
      <c r="O528" s="16">
        <v>0</v>
      </c>
      <c r="P528" s="17">
        <v>0</v>
      </c>
    </row>
    <row r="529" spans="1:16" ht="75">
      <c r="A529" s="42"/>
      <c r="B529" s="32" t="s">
        <v>155</v>
      </c>
      <c r="C529" s="31">
        <v>504</v>
      </c>
      <c r="D529" s="30">
        <v>7</v>
      </c>
      <c r="E529" s="20">
        <v>2</v>
      </c>
      <c r="F529" s="30" t="s">
        <v>106</v>
      </c>
      <c r="G529" s="29" t="s">
        <v>89</v>
      </c>
      <c r="H529" s="29" t="s">
        <v>27</v>
      </c>
      <c r="I529" s="29" t="s">
        <v>4</v>
      </c>
      <c r="J529" s="28">
        <v>600</v>
      </c>
      <c r="K529" s="17">
        <f>K530</f>
        <v>83200</v>
      </c>
      <c r="L529" s="16">
        <v>0</v>
      </c>
      <c r="M529" s="16">
        <v>0</v>
      </c>
      <c r="N529" s="16">
        <v>0</v>
      </c>
      <c r="O529" s="16">
        <v>0</v>
      </c>
      <c r="P529" s="17">
        <v>0</v>
      </c>
    </row>
    <row r="530" spans="1:16" ht="37.5">
      <c r="A530" s="42"/>
      <c r="B530" s="32" t="s">
        <v>154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89</v>
      </c>
      <c r="H530" s="29" t="s">
        <v>27</v>
      </c>
      <c r="I530" s="29" t="s">
        <v>4</v>
      </c>
      <c r="J530" s="28" t="s">
        <v>152</v>
      </c>
      <c r="K530" s="27">
        <v>83200</v>
      </c>
      <c r="L530" s="26">
        <v>0</v>
      </c>
      <c r="M530" s="26">
        <v>0</v>
      </c>
      <c r="N530" s="26">
        <v>0</v>
      </c>
      <c r="O530" s="26">
        <v>0</v>
      </c>
      <c r="P530" s="17">
        <v>0</v>
      </c>
    </row>
    <row r="531" spans="1:16" s="89" customFormat="1" ht="131.25">
      <c r="A531" s="116"/>
      <c r="B531" s="60" t="s">
        <v>371</v>
      </c>
      <c r="C531" s="31">
        <v>504</v>
      </c>
      <c r="D531" s="30">
        <v>7</v>
      </c>
      <c r="E531" s="30">
        <v>2</v>
      </c>
      <c r="F531" s="20">
        <v>26</v>
      </c>
      <c r="G531" s="19">
        <v>0</v>
      </c>
      <c r="H531" s="62" t="s">
        <v>2</v>
      </c>
      <c r="I531" s="78" t="s">
        <v>1</v>
      </c>
      <c r="J531" s="78"/>
      <c r="K531" s="17">
        <f>K532</f>
        <v>160000</v>
      </c>
      <c r="L531" s="17">
        <f t="shared" ref="L531:P531" si="153">L532</f>
        <v>0</v>
      </c>
      <c r="M531" s="17">
        <f t="shared" si="153"/>
        <v>0</v>
      </c>
      <c r="N531" s="17">
        <f t="shared" si="153"/>
        <v>0</v>
      </c>
      <c r="O531" s="17">
        <f t="shared" si="153"/>
        <v>0</v>
      </c>
      <c r="P531" s="17">
        <f t="shared" si="153"/>
        <v>0</v>
      </c>
    </row>
    <row r="532" spans="1:16" s="89" customFormat="1" ht="93.75">
      <c r="A532" s="116"/>
      <c r="B532" s="60" t="s">
        <v>31</v>
      </c>
      <c r="C532" s="31">
        <v>504</v>
      </c>
      <c r="D532" s="30">
        <v>7</v>
      </c>
      <c r="E532" s="30">
        <v>2</v>
      </c>
      <c r="F532" s="20">
        <v>26</v>
      </c>
      <c r="G532" s="19">
        <v>8</v>
      </c>
      <c r="H532" s="62" t="s">
        <v>2</v>
      </c>
      <c r="I532" s="78" t="s">
        <v>1</v>
      </c>
      <c r="J532" s="18"/>
      <c r="K532" s="17">
        <f>K533</f>
        <v>160000</v>
      </c>
      <c r="L532" s="17">
        <f t="shared" ref="L532:P532" si="154">L533</f>
        <v>0</v>
      </c>
      <c r="M532" s="17">
        <f t="shared" si="154"/>
        <v>0</v>
      </c>
      <c r="N532" s="17">
        <f t="shared" si="154"/>
        <v>0</v>
      </c>
      <c r="O532" s="17">
        <f t="shared" si="154"/>
        <v>0</v>
      </c>
      <c r="P532" s="17">
        <f t="shared" si="154"/>
        <v>0</v>
      </c>
    </row>
    <row r="533" spans="1:16" s="89" customFormat="1" ht="93.75">
      <c r="A533" s="116"/>
      <c r="B533" s="60" t="s">
        <v>30</v>
      </c>
      <c r="C533" s="31">
        <v>504</v>
      </c>
      <c r="D533" s="30">
        <v>7</v>
      </c>
      <c r="E533" s="30">
        <v>2</v>
      </c>
      <c r="F533" s="20">
        <v>26</v>
      </c>
      <c r="G533" s="19">
        <v>8</v>
      </c>
      <c r="H533" s="62" t="s">
        <v>27</v>
      </c>
      <c r="I533" s="78" t="s">
        <v>1</v>
      </c>
      <c r="J533" s="18"/>
      <c r="K533" s="17">
        <f>K534</f>
        <v>160000</v>
      </c>
      <c r="L533" s="17">
        <f t="shared" ref="L533:P533" si="155">L534</f>
        <v>0</v>
      </c>
      <c r="M533" s="17">
        <f t="shared" si="155"/>
        <v>0</v>
      </c>
      <c r="N533" s="17">
        <f t="shared" si="155"/>
        <v>0</v>
      </c>
      <c r="O533" s="17">
        <f t="shared" si="155"/>
        <v>0</v>
      </c>
      <c r="P533" s="17">
        <f t="shared" si="155"/>
        <v>0</v>
      </c>
    </row>
    <row r="534" spans="1:16" s="89" customFormat="1" ht="131.25">
      <c r="A534" s="116"/>
      <c r="B534" s="60" t="s">
        <v>29</v>
      </c>
      <c r="C534" s="31">
        <v>504</v>
      </c>
      <c r="D534" s="30">
        <v>7</v>
      </c>
      <c r="E534" s="30">
        <v>2</v>
      </c>
      <c r="F534" s="20">
        <v>26</v>
      </c>
      <c r="G534" s="19">
        <v>8</v>
      </c>
      <c r="H534" s="62" t="s">
        <v>27</v>
      </c>
      <c r="I534" s="78" t="s">
        <v>4</v>
      </c>
      <c r="J534" s="18"/>
      <c r="K534" s="17">
        <f>K535</f>
        <v>160000</v>
      </c>
      <c r="L534" s="17">
        <f t="shared" ref="L534:P534" si="156">L535</f>
        <v>0</v>
      </c>
      <c r="M534" s="17">
        <f t="shared" si="156"/>
        <v>0</v>
      </c>
      <c r="N534" s="17">
        <f t="shared" si="156"/>
        <v>0</v>
      </c>
      <c r="O534" s="17">
        <f t="shared" si="156"/>
        <v>0</v>
      </c>
      <c r="P534" s="17">
        <f t="shared" si="156"/>
        <v>0</v>
      </c>
    </row>
    <row r="535" spans="1:16" s="89" customFormat="1" ht="75">
      <c r="A535" s="116"/>
      <c r="B535" s="32" t="s">
        <v>155</v>
      </c>
      <c r="C535" s="31">
        <v>504</v>
      </c>
      <c r="D535" s="30">
        <v>7</v>
      </c>
      <c r="E535" s="30">
        <v>2</v>
      </c>
      <c r="F535" s="20">
        <v>26</v>
      </c>
      <c r="G535" s="19">
        <v>8</v>
      </c>
      <c r="H535" s="62" t="s">
        <v>27</v>
      </c>
      <c r="I535" s="78" t="s">
        <v>4</v>
      </c>
      <c r="J535" s="18">
        <v>600</v>
      </c>
      <c r="K535" s="17">
        <f>K536</f>
        <v>160000</v>
      </c>
      <c r="L535" s="17">
        <f t="shared" ref="L535:P535" si="157">L536</f>
        <v>0</v>
      </c>
      <c r="M535" s="17">
        <f t="shared" si="157"/>
        <v>0</v>
      </c>
      <c r="N535" s="17">
        <f t="shared" si="157"/>
        <v>0</v>
      </c>
      <c r="O535" s="17">
        <f t="shared" si="157"/>
        <v>0</v>
      </c>
      <c r="P535" s="17">
        <f t="shared" si="157"/>
        <v>0</v>
      </c>
    </row>
    <row r="536" spans="1:16" s="89" customFormat="1" ht="37.5">
      <c r="A536" s="116"/>
      <c r="B536" s="22" t="s">
        <v>154</v>
      </c>
      <c r="C536" s="21">
        <v>504</v>
      </c>
      <c r="D536" s="20">
        <v>7</v>
      </c>
      <c r="E536" s="61">
        <v>2</v>
      </c>
      <c r="F536" s="20">
        <v>26</v>
      </c>
      <c r="G536" s="19">
        <v>8</v>
      </c>
      <c r="H536" s="62" t="s">
        <v>27</v>
      </c>
      <c r="I536" s="78" t="s">
        <v>4</v>
      </c>
      <c r="J536" s="18">
        <v>610</v>
      </c>
      <c r="K536" s="17">
        <v>160000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</row>
    <row r="537" spans="1:16" ht="37.5">
      <c r="A537" s="42" t="s">
        <v>9</v>
      </c>
      <c r="B537" s="41" t="s">
        <v>176</v>
      </c>
      <c r="C537" s="40">
        <v>504</v>
      </c>
      <c r="D537" s="39">
        <v>7</v>
      </c>
      <c r="E537" s="39">
        <v>3</v>
      </c>
      <c r="F537" s="39" t="s">
        <v>9</v>
      </c>
      <c r="G537" s="38" t="s">
        <v>9</v>
      </c>
      <c r="H537" s="38" t="s">
        <v>9</v>
      </c>
      <c r="I537" s="38" t="s">
        <v>9</v>
      </c>
      <c r="J537" s="12" t="s">
        <v>9</v>
      </c>
      <c r="K537" s="37">
        <f>K538</f>
        <v>68397494.079999998</v>
      </c>
      <c r="L537" s="37">
        <f t="shared" ref="L537:P538" si="158">L538</f>
        <v>40398211</v>
      </c>
      <c r="M537" s="37">
        <f t="shared" si="158"/>
        <v>26429268.039999999</v>
      </c>
      <c r="N537" s="37">
        <f t="shared" si="158"/>
        <v>0</v>
      </c>
      <c r="O537" s="37">
        <f t="shared" si="158"/>
        <v>26727338.039999999</v>
      </c>
      <c r="P537" s="17">
        <f t="shared" si="158"/>
        <v>0</v>
      </c>
    </row>
    <row r="538" spans="1:16" ht="131.25">
      <c r="A538" s="33" t="s">
        <v>9</v>
      </c>
      <c r="B538" s="32" t="s">
        <v>110</v>
      </c>
      <c r="C538" s="31">
        <v>504</v>
      </c>
      <c r="D538" s="30">
        <v>7</v>
      </c>
      <c r="E538" s="30">
        <v>3</v>
      </c>
      <c r="F538" s="30" t="s">
        <v>106</v>
      </c>
      <c r="G538" s="29" t="s">
        <v>14</v>
      </c>
      <c r="H538" s="29" t="s">
        <v>2</v>
      </c>
      <c r="I538" s="29" t="s">
        <v>1</v>
      </c>
      <c r="J538" s="28" t="s">
        <v>9</v>
      </c>
      <c r="K538" s="27">
        <f>K539+K583</f>
        <v>68397494.079999998</v>
      </c>
      <c r="L538" s="27">
        <f t="shared" si="158"/>
        <v>40398211</v>
      </c>
      <c r="M538" s="27">
        <f t="shared" si="158"/>
        <v>26429268.039999999</v>
      </c>
      <c r="N538" s="27">
        <f t="shared" si="158"/>
        <v>0</v>
      </c>
      <c r="O538" s="27">
        <f t="shared" si="158"/>
        <v>26727338.039999999</v>
      </c>
      <c r="P538" s="17">
        <f t="shared" si="158"/>
        <v>0</v>
      </c>
    </row>
    <row r="539" spans="1:16" ht="56.25">
      <c r="A539" s="33" t="s">
        <v>9</v>
      </c>
      <c r="B539" s="32" t="s">
        <v>109</v>
      </c>
      <c r="C539" s="31">
        <v>504</v>
      </c>
      <c r="D539" s="30">
        <v>7</v>
      </c>
      <c r="E539" s="30">
        <v>3</v>
      </c>
      <c r="F539" s="30" t="s">
        <v>106</v>
      </c>
      <c r="G539" s="29" t="s">
        <v>6</v>
      </c>
      <c r="H539" s="29" t="s">
        <v>2</v>
      </c>
      <c r="I539" s="29" t="s">
        <v>1</v>
      </c>
      <c r="J539" s="28" t="s">
        <v>9</v>
      </c>
      <c r="K539" s="27">
        <f>K540+K550+K554+K561+K568</f>
        <v>68362094.079999998</v>
      </c>
      <c r="L539" s="27">
        <f t="shared" ref="L539:P539" si="159">L540+L550+L554+L561+L568</f>
        <v>40398211</v>
      </c>
      <c r="M539" s="27">
        <f t="shared" si="159"/>
        <v>26429268.039999999</v>
      </c>
      <c r="N539" s="27">
        <f t="shared" si="159"/>
        <v>0</v>
      </c>
      <c r="O539" s="27">
        <f t="shared" si="159"/>
        <v>26727338.039999999</v>
      </c>
      <c r="P539" s="17">
        <f t="shared" si="159"/>
        <v>0</v>
      </c>
    </row>
    <row r="540" spans="1:16" ht="112.5">
      <c r="A540" s="33" t="s">
        <v>9</v>
      </c>
      <c r="B540" s="32" t="s">
        <v>122</v>
      </c>
      <c r="C540" s="31">
        <v>504</v>
      </c>
      <c r="D540" s="30">
        <v>7</v>
      </c>
      <c r="E540" s="30">
        <v>3</v>
      </c>
      <c r="F540" s="30" t="s">
        <v>106</v>
      </c>
      <c r="G540" s="29" t="s">
        <v>6</v>
      </c>
      <c r="H540" s="29" t="s">
        <v>27</v>
      </c>
      <c r="I540" s="29" t="s">
        <v>1</v>
      </c>
      <c r="J540" s="28" t="s">
        <v>9</v>
      </c>
      <c r="K540" s="27">
        <f>K541+K544+K547</f>
        <v>42092765.68</v>
      </c>
      <c r="L540" s="27">
        <f t="shared" ref="L540:P540" si="160">L541+L544+L547</f>
        <v>25592530</v>
      </c>
      <c r="M540" s="27">
        <f t="shared" si="160"/>
        <v>26051768.039999999</v>
      </c>
      <c r="N540" s="27">
        <f t="shared" si="160"/>
        <v>0</v>
      </c>
      <c r="O540" s="27">
        <f t="shared" si="160"/>
        <v>26349838.039999999</v>
      </c>
      <c r="P540" s="27">
        <f t="shared" si="160"/>
        <v>0</v>
      </c>
    </row>
    <row r="541" spans="1:16" ht="150">
      <c r="A541" s="33" t="s">
        <v>9</v>
      </c>
      <c r="B541" s="32" t="s">
        <v>150</v>
      </c>
      <c r="C541" s="31">
        <v>504</v>
      </c>
      <c r="D541" s="30">
        <v>7</v>
      </c>
      <c r="E541" s="30">
        <v>3</v>
      </c>
      <c r="F541" s="30" t="s">
        <v>106</v>
      </c>
      <c r="G541" s="29" t="s">
        <v>6</v>
      </c>
      <c r="H541" s="29" t="s">
        <v>27</v>
      </c>
      <c r="I541" s="29" t="s">
        <v>4</v>
      </c>
      <c r="J541" s="28" t="s">
        <v>9</v>
      </c>
      <c r="K541" s="27">
        <f>K542</f>
        <v>6072315.6799999997</v>
      </c>
      <c r="L541" s="27">
        <f t="shared" ref="L541:P542" si="161">L542</f>
        <v>0</v>
      </c>
      <c r="M541" s="27">
        <f t="shared" si="161"/>
        <v>9980091.0399999991</v>
      </c>
      <c r="N541" s="27">
        <f t="shared" si="161"/>
        <v>0</v>
      </c>
      <c r="O541" s="27">
        <f t="shared" si="161"/>
        <v>10278161.039999999</v>
      </c>
      <c r="P541" s="27">
        <f t="shared" si="161"/>
        <v>0</v>
      </c>
    </row>
    <row r="542" spans="1:16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3</v>
      </c>
      <c r="F542" s="30" t="s">
        <v>106</v>
      </c>
      <c r="G542" s="29" t="s">
        <v>6</v>
      </c>
      <c r="H542" s="29" t="s">
        <v>27</v>
      </c>
      <c r="I542" s="29" t="s">
        <v>4</v>
      </c>
      <c r="J542" s="28">
        <v>600</v>
      </c>
      <c r="K542" s="27">
        <f>K543</f>
        <v>6072315.6799999997</v>
      </c>
      <c r="L542" s="27">
        <f t="shared" si="161"/>
        <v>0</v>
      </c>
      <c r="M542" s="27">
        <f t="shared" si="161"/>
        <v>9980091.0399999991</v>
      </c>
      <c r="N542" s="27">
        <f t="shared" si="161"/>
        <v>0</v>
      </c>
      <c r="O542" s="27">
        <f t="shared" si="161"/>
        <v>10278161.039999999</v>
      </c>
      <c r="P542" s="27">
        <f t="shared" si="161"/>
        <v>0</v>
      </c>
    </row>
    <row r="543" spans="1:16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3</v>
      </c>
      <c r="F543" s="20" t="s">
        <v>106</v>
      </c>
      <c r="G543" s="19" t="s">
        <v>6</v>
      </c>
      <c r="H543" s="19" t="s">
        <v>27</v>
      </c>
      <c r="I543" s="19" t="s">
        <v>4</v>
      </c>
      <c r="J543" s="18" t="s">
        <v>152</v>
      </c>
      <c r="K543" s="17">
        <v>6072315.6799999997</v>
      </c>
      <c r="L543" s="16">
        <v>0</v>
      </c>
      <c r="M543" s="15">
        <v>9980091.0399999991</v>
      </c>
      <c r="N543" s="15">
        <v>0</v>
      </c>
      <c r="O543" s="15">
        <v>10278161.039999999</v>
      </c>
      <c r="P543" s="14">
        <v>0</v>
      </c>
    </row>
    <row r="544" spans="1:16" ht="243.75">
      <c r="A544" s="42" t="s">
        <v>9</v>
      </c>
      <c r="B544" s="41" t="s">
        <v>149</v>
      </c>
      <c r="C544" s="40">
        <v>504</v>
      </c>
      <c r="D544" s="39">
        <v>7</v>
      </c>
      <c r="E544" s="39">
        <v>3</v>
      </c>
      <c r="F544" s="39" t="s">
        <v>106</v>
      </c>
      <c r="G544" s="38" t="s">
        <v>6</v>
      </c>
      <c r="H544" s="38" t="s">
        <v>27</v>
      </c>
      <c r="I544" s="38" t="s">
        <v>148</v>
      </c>
      <c r="J544" s="12" t="s">
        <v>9</v>
      </c>
      <c r="K544" s="37">
        <f>K545</f>
        <v>25592530</v>
      </c>
      <c r="L544" s="37">
        <f t="shared" ref="L544:P545" si="162">L545</f>
        <v>25592530</v>
      </c>
      <c r="M544" s="37">
        <f t="shared" si="162"/>
        <v>0</v>
      </c>
      <c r="N544" s="37">
        <f t="shared" si="162"/>
        <v>0</v>
      </c>
      <c r="O544" s="37">
        <f t="shared" si="162"/>
        <v>0</v>
      </c>
      <c r="P544" s="37">
        <f t="shared" si="162"/>
        <v>0</v>
      </c>
    </row>
    <row r="545" spans="1:16" ht="75">
      <c r="A545" s="33" t="s">
        <v>9</v>
      </c>
      <c r="B545" s="32" t="s">
        <v>155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27</v>
      </c>
      <c r="I545" s="29" t="s">
        <v>148</v>
      </c>
      <c r="J545" s="28">
        <v>600</v>
      </c>
      <c r="K545" s="27">
        <f>K546</f>
        <v>25592530</v>
      </c>
      <c r="L545" s="27">
        <f t="shared" si="162"/>
        <v>25592530</v>
      </c>
      <c r="M545" s="27">
        <f t="shared" si="162"/>
        <v>0</v>
      </c>
      <c r="N545" s="27">
        <f t="shared" si="162"/>
        <v>0</v>
      </c>
      <c r="O545" s="27">
        <f t="shared" si="162"/>
        <v>0</v>
      </c>
      <c r="P545" s="27">
        <f t="shared" si="162"/>
        <v>0</v>
      </c>
    </row>
    <row r="546" spans="1:16" ht="37.5">
      <c r="A546" s="23" t="s">
        <v>9</v>
      </c>
      <c r="B546" s="22" t="s">
        <v>154</v>
      </c>
      <c r="C546" s="21">
        <v>504</v>
      </c>
      <c r="D546" s="20">
        <v>7</v>
      </c>
      <c r="E546" s="20">
        <v>3</v>
      </c>
      <c r="F546" s="20" t="s">
        <v>106</v>
      </c>
      <c r="G546" s="19" t="s">
        <v>6</v>
      </c>
      <c r="H546" s="19" t="s">
        <v>27</v>
      </c>
      <c r="I546" s="19" t="s">
        <v>148</v>
      </c>
      <c r="J546" s="18" t="s">
        <v>152</v>
      </c>
      <c r="K546" s="17">
        <v>25592530</v>
      </c>
      <c r="L546" s="16">
        <v>25592530</v>
      </c>
      <c r="M546" s="15">
        <v>0</v>
      </c>
      <c r="N546" s="15">
        <v>0</v>
      </c>
      <c r="O546" s="15">
        <v>0</v>
      </c>
      <c r="P546" s="14">
        <v>0</v>
      </c>
    </row>
    <row r="547" spans="1:16" ht="206.25">
      <c r="A547" s="42" t="s">
        <v>9</v>
      </c>
      <c r="B547" s="41" t="s">
        <v>147</v>
      </c>
      <c r="C547" s="40">
        <v>504</v>
      </c>
      <c r="D547" s="39">
        <v>7</v>
      </c>
      <c r="E547" s="39">
        <v>3</v>
      </c>
      <c r="F547" s="39" t="s">
        <v>106</v>
      </c>
      <c r="G547" s="38" t="s">
        <v>6</v>
      </c>
      <c r="H547" s="38" t="s">
        <v>27</v>
      </c>
      <c r="I547" s="38" t="s">
        <v>146</v>
      </c>
      <c r="J547" s="12" t="s">
        <v>9</v>
      </c>
      <c r="K547" s="37">
        <f>K548</f>
        <v>10427920</v>
      </c>
      <c r="L547" s="37">
        <f t="shared" ref="L547:P548" si="163">L548</f>
        <v>0</v>
      </c>
      <c r="M547" s="37">
        <f t="shared" si="163"/>
        <v>16071677</v>
      </c>
      <c r="N547" s="37">
        <f t="shared" si="163"/>
        <v>0</v>
      </c>
      <c r="O547" s="37">
        <f t="shared" si="163"/>
        <v>16071677</v>
      </c>
      <c r="P547" s="37">
        <f t="shared" si="163"/>
        <v>0</v>
      </c>
    </row>
    <row r="548" spans="1:16" ht="75">
      <c r="A548" s="33" t="s">
        <v>9</v>
      </c>
      <c r="B548" s="32" t="s">
        <v>155</v>
      </c>
      <c r="C548" s="31">
        <v>504</v>
      </c>
      <c r="D548" s="30">
        <v>7</v>
      </c>
      <c r="E548" s="30">
        <v>3</v>
      </c>
      <c r="F548" s="30" t="s">
        <v>106</v>
      </c>
      <c r="G548" s="29" t="s">
        <v>6</v>
      </c>
      <c r="H548" s="29" t="s">
        <v>27</v>
      </c>
      <c r="I548" s="29" t="s">
        <v>146</v>
      </c>
      <c r="J548" s="28">
        <v>600</v>
      </c>
      <c r="K548" s="27">
        <f>K549</f>
        <v>10427920</v>
      </c>
      <c r="L548" s="27">
        <f t="shared" si="163"/>
        <v>0</v>
      </c>
      <c r="M548" s="27">
        <f t="shared" si="163"/>
        <v>16071677</v>
      </c>
      <c r="N548" s="27">
        <f t="shared" si="163"/>
        <v>0</v>
      </c>
      <c r="O548" s="27">
        <f t="shared" si="163"/>
        <v>16071677</v>
      </c>
      <c r="P548" s="27">
        <f t="shared" si="163"/>
        <v>0</v>
      </c>
    </row>
    <row r="549" spans="1:16" ht="37.5">
      <c r="A549" s="23" t="s">
        <v>9</v>
      </c>
      <c r="B549" s="22" t="s">
        <v>154</v>
      </c>
      <c r="C549" s="21">
        <v>504</v>
      </c>
      <c r="D549" s="20">
        <v>7</v>
      </c>
      <c r="E549" s="20">
        <v>3</v>
      </c>
      <c r="F549" s="20" t="s">
        <v>106</v>
      </c>
      <c r="G549" s="19" t="s">
        <v>6</v>
      </c>
      <c r="H549" s="19" t="s">
        <v>27</v>
      </c>
      <c r="I549" s="19" t="s">
        <v>146</v>
      </c>
      <c r="J549" s="18" t="s">
        <v>152</v>
      </c>
      <c r="K549" s="17">
        <v>10427920</v>
      </c>
      <c r="L549" s="16">
        <v>0</v>
      </c>
      <c r="M549" s="15">
        <v>16071677</v>
      </c>
      <c r="N549" s="15">
        <v>0</v>
      </c>
      <c r="O549" s="15">
        <v>16071677</v>
      </c>
      <c r="P549" s="14">
        <v>0</v>
      </c>
    </row>
    <row r="550" spans="1:16" ht="18.75">
      <c r="A550" s="42" t="s">
        <v>9</v>
      </c>
      <c r="B550" s="41" t="s">
        <v>138</v>
      </c>
      <c r="C550" s="40">
        <v>504</v>
      </c>
      <c r="D550" s="39">
        <v>7</v>
      </c>
      <c r="E550" s="39">
        <v>3</v>
      </c>
      <c r="F550" s="39" t="s">
        <v>106</v>
      </c>
      <c r="G550" s="38" t="s">
        <v>6</v>
      </c>
      <c r="H550" s="38" t="s">
        <v>136</v>
      </c>
      <c r="I550" s="38" t="s">
        <v>1</v>
      </c>
      <c r="J550" s="12" t="s">
        <v>9</v>
      </c>
      <c r="K550" s="37">
        <f>K551</f>
        <v>30000</v>
      </c>
      <c r="L550" s="37">
        <f t="shared" ref="L550:P552" si="164">L551</f>
        <v>0</v>
      </c>
      <c r="M550" s="37">
        <f t="shared" si="164"/>
        <v>0</v>
      </c>
      <c r="N550" s="37">
        <f t="shared" si="164"/>
        <v>0</v>
      </c>
      <c r="O550" s="37">
        <f t="shared" si="164"/>
        <v>0</v>
      </c>
      <c r="P550" s="37">
        <f t="shared" si="164"/>
        <v>0</v>
      </c>
    </row>
    <row r="551" spans="1:16" ht="56.25">
      <c r="A551" s="33" t="s">
        <v>9</v>
      </c>
      <c r="B551" s="32" t="s">
        <v>137</v>
      </c>
      <c r="C551" s="31">
        <v>504</v>
      </c>
      <c r="D551" s="30">
        <v>7</v>
      </c>
      <c r="E551" s="30">
        <v>3</v>
      </c>
      <c r="F551" s="30" t="s">
        <v>106</v>
      </c>
      <c r="G551" s="29" t="s">
        <v>6</v>
      </c>
      <c r="H551" s="29" t="s">
        <v>136</v>
      </c>
      <c r="I551" s="29" t="s">
        <v>4</v>
      </c>
      <c r="J551" s="28" t="s">
        <v>9</v>
      </c>
      <c r="K551" s="27">
        <f>K552</f>
        <v>30000</v>
      </c>
      <c r="L551" s="27">
        <f t="shared" si="164"/>
        <v>0</v>
      </c>
      <c r="M551" s="27">
        <f t="shared" si="164"/>
        <v>0</v>
      </c>
      <c r="N551" s="27">
        <f t="shared" si="164"/>
        <v>0</v>
      </c>
      <c r="O551" s="27">
        <f t="shared" si="164"/>
        <v>0</v>
      </c>
      <c r="P551" s="27">
        <f t="shared" si="164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3</v>
      </c>
      <c r="F552" s="30" t="s">
        <v>106</v>
      </c>
      <c r="G552" s="29" t="s">
        <v>6</v>
      </c>
      <c r="H552" s="29" t="s">
        <v>136</v>
      </c>
      <c r="I552" s="29" t="s">
        <v>4</v>
      </c>
      <c r="J552" s="28">
        <v>600</v>
      </c>
      <c r="K552" s="27">
        <f>K553</f>
        <v>30000</v>
      </c>
      <c r="L552" s="27">
        <f t="shared" si="164"/>
        <v>0</v>
      </c>
      <c r="M552" s="27">
        <f t="shared" si="164"/>
        <v>0</v>
      </c>
      <c r="N552" s="27">
        <f t="shared" si="164"/>
        <v>0</v>
      </c>
      <c r="O552" s="27">
        <f t="shared" si="164"/>
        <v>0</v>
      </c>
      <c r="P552" s="27">
        <f t="shared" si="164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3</v>
      </c>
      <c r="F553" s="20" t="s">
        <v>106</v>
      </c>
      <c r="G553" s="19" t="s">
        <v>6</v>
      </c>
      <c r="H553" s="19" t="s">
        <v>136</v>
      </c>
      <c r="I553" s="19" t="s">
        <v>4</v>
      </c>
      <c r="J553" s="18" t="s">
        <v>152</v>
      </c>
      <c r="K553" s="17">
        <v>30000</v>
      </c>
      <c r="L553" s="16">
        <v>0</v>
      </c>
      <c r="M553" s="15">
        <v>0</v>
      </c>
      <c r="N553" s="15">
        <v>0</v>
      </c>
      <c r="O553" s="15">
        <v>0</v>
      </c>
      <c r="P553" s="14">
        <v>0</v>
      </c>
    </row>
    <row r="554" spans="1:16" ht="37.5">
      <c r="A554" s="42" t="s">
        <v>9</v>
      </c>
      <c r="B554" s="41" t="s">
        <v>132</v>
      </c>
      <c r="C554" s="40">
        <v>504</v>
      </c>
      <c r="D554" s="39">
        <v>7</v>
      </c>
      <c r="E554" s="39">
        <v>3</v>
      </c>
      <c r="F554" s="39" t="s">
        <v>106</v>
      </c>
      <c r="G554" s="38" t="s">
        <v>6</v>
      </c>
      <c r="H554" s="38" t="s">
        <v>128</v>
      </c>
      <c r="I554" s="38" t="s">
        <v>1</v>
      </c>
      <c r="J554" s="12" t="s">
        <v>9</v>
      </c>
      <c r="K554" s="37">
        <f>K555+K558</f>
        <v>720814</v>
      </c>
      <c r="L554" s="37">
        <f t="shared" ref="L554:P554" si="165">L555+L558</f>
        <v>0</v>
      </c>
      <c r="M554" s="37">
        <f t="shared" si="165"/>
        <v>0</v>
      </c>
      <c r="N554" s="37">
        <f t="shared" si="165"/>
        <v>0</v>
      </c>
      <c r="O554" s="37">
        <f t="shared" si="165"/>
        <v>0</v>
      </c>
      <c r="P554" s="37">
        <f t="shared" si="165"/>
        <v>0</v>
      </c>
    </row>
    <row r="555" spans="1:16" ht="75">
      <c r="A555" s="33" t="s">
        <v>9</v>
      </c>
      <c r="B555" s="32" t="s">
        <v>131</v>
      </c>
      <c r="C555" s="31">
        <v>504</v>
      </c>
      <c r="D555" s="30">
        <v>7</v>
      </c>
      <c r="E555" s="30">
        <v>3</v>
      </c>
      <c r="F555" s="30" t="s">
        <v>106</v>
      </c>
      <c r="G555" s="29" t="s">
        <v>6</v>
      </c>
      <c r="H555" s="29" t="s">
        <v>128</v>
      </c>
      <c r="I555" s="29" t="s">
        <v>4</v>
      </c>
      <c r="J555" s="28" t="s">
        <v>9</v>
      </c>
      <c r="K555" s="27">
        <f>K556</f>
        <v>710814</v>
      </c>
      <c r="L555" s="27">
        <f t="shared" ref="L555:P556" si="166">L556</f>
        <v>0</v>
      </c>
      <c r="M555" s="27">
        <f t="shared" si="166"/>
        <v>0</v>
      </c>
      <c r="N555" s="27">
        <f t="shared" si="166"/>
        <v>0</v>
      </c>
      <c r="O555" s="27">
        <f t="shared" si="166"/>
        <v>0</v>
      </c>
      <c r="P555" s="27">
        <f t="shared" si="166"/>
        <v>0</v>
      </c>
    </row>
    <row r="556" spans="1:16" ht="75">
      <c r="A556" s="33" t="s">
        <v>9</v>
      </c>
      <c r="B556" s="32" t="s">
        <v>155</v>
      </c>
      <c r="C556" s="31">
        <v>504</v>
      </c>
      <c r="D556" s="30">
        <v>7</v>
      </c>
      <c r="E556" s="30">
        <v>3</v>
      </c>
      <c r="F556" s="30" t="s">
        <v>106</v>
      </c>
      <c r="G556" s="29" t="s">
        <v>6</v>
      </c>
      <c r="H556" s="29" t="s">
        <v>128</v>
      </c>
      <c r="I556" s="29" t="s">
        <v>4</v>
      </c>
      <c r="J556" s="28">
        <v>600</v>
      </c>
      <c r="K556" s="27">
        <f>K557</f>
        <v>710814</v>
      </c>
      <c r="L556" s="27">
        <f t="shared" si="166"/>
        <v>0</v>
      </c>
      <c r="M556" s="27">
        <f t="shared" si="166"/>
        <v>0</v>
      </c>
      <c r="N556" s="27">
        <f t="shared" si="166"/>
        <v>0</v>
      </c>
      <c r="O556" s="27">
        <f t="shared" si="166"/>
        <v>0</v>
      </c>
      <c r="P556" s="27">
        <f t="shared" si="166"/>
        <v>0</v>
      </c>
    </row>
    <row r="557" spans="1:16" ht="37.5">
      <c r="A557" s="23" t="s">
        <v>9</v>
      </c>
      <c r="B557" s="22" t="s">
        <v>154</v>
      </c>
      <c r="C557" s="21">
        <v>504</v>
      </c>
      <c r="D557" s="20">
        <v>7</v>
      </c>
      <c r="E557" s="20">
        <v>3</v>
      </c>
      <c r="F557" s="20" t="s">
        <v>106</v>
      </c>
      <c r="G557" s="19" t="s">
        <v>6</v>
      </c>
      <c r="H557" s="19" t="s">
        <v>128</v>
      </c>
      <c r="I557" s="19" t="s">
        <v>4</v>
      </c>
      <c r="J557" s="18" t="s">
        <v>152</v>
      </c>
      <c r="K557" s="17">
        <v>710814</v>
      </c>
      <c r="L557" s="16">
        <v>0</v>
      </c>
      <c r="M557" s="15">
        <v>0</v>
      </c>
      <c r="N557" s="15">
        <v>0</v>
      </c>
      <c r="O557" s="15">
        <v>0</v>
      </c>
      <c r="P557" s="14">
        <v>0</v>
      </c>
    </row>
    <row r="558" spans="1:16" ht="56.25">
      <c r="A558" s="42" t="s">
        <v>9</v>
      </c>
      <c r="B558" s="41" t="s">
        <v>175</v>
      </c>
      <c r="C558" s="40">
        <v>504</v>
      </c>
      <c r="D558" s="39">
        <v>7</v>
      </c>
      <c r="E558" s="39">
        <v>3</v>
      </c>
      <c r="F558" s="39" t="s">
        <v>106</v>
      </c>
      <c r="G558" s="38" t="s">
        <v>6</v>
      </c>
      <c r="H558" s="38" t="s">
        <v>128</v>
      </c>
      <c r="I558" s="38" t="s">
        <v>174</v>
      </c>
      <c r="J558" s="12" t="s">
        <v>9</v>
      </c>
      <c r="K558" s="37">
        <f>K559</f>
        <v>10000</v>
      </c>
      <c r="L558" s="37">
        <f t="shared" ref="L558:P559" si="167">L559</f>
        <v>0</v>
      </c>
      <c r="M558" s="37">
        <f t="shared" si="167"/>
        <v>0</v>
      </c>
      <c r="N558" s="37">
        <f t="shared" si="167"/>
        <v>0</v>
      </c>
      <c r="O558" s="37">
        <f t="shared" si="167"/>
        <v>0</v>
      </c>
      <c r="P558" s="37">
        <f t="shared" si="167"/>
        <v>0</v>
      </c>
    </row>
    <row r="559" spans="1:16" ht="75">
      <c r="A559" s="33" t="s">
        <v>9</v>
      </c>
      <c r="B559" s="32" t="s">
        <v>155</v>
      </c>
      <c r="C559" s="31">
        <v>504</v>
      </c>
      <c r="D559" s="30">
        <v>7</v>
      </c>
      <c r="E559" s="30">
        <v>3</v>
      </c>
      <c r="F559" s="30" t="s">
        <v>106</v>
      </c>
      <c r="G559" s="29" t="s">
        <v>6</v>
      </c>
      <c r="H559" s="29" t="s">
        <v>128</v>
      </c>
      <c r="I559" s="29" t="s">
        <v>174</v>
      </c>
      <c r="J559" s="28">
        <v>600</v>
      </c>
      <c r="K559" s="27">
        <f>K560</f>
        <v>10000</v>
      </c>
      <c r="L559" s="27">
        <f t="shared" si="167"/>
        <v>0</v>
      </c>
      <c r="M559" s="27">
        <f t="shared" si="167"/>
        <v>0</v>
      </c>
      <c r="N559" s="27">
        <f t="shared" si="167"/>
        <v>0</v>
      </c>
      <c r="O559" s="27">
        <f t="shared" si="167"/>
        <v>0</v>
      </c>
      <c r="P559" s="27">
        <f t="shared" si="167"/>
        <v>0</v>
      </c>
    </row>
    <row r="560" spans="1:16" ht="37.5">
      <c r="A560" s="23" t="s">
        <v>9</v>
      </c>
      <c r="B560" s="22" t="s">
        <v>154</v>
      </c>
      <c r="C560" s="21">
        <v>504</v>
      </c>
      <c r="D560" s="20">
        <v>7</v>
      </c>
      <c r="E560" s="20">
        <v>3</v>
      </c>
      <c r="F560" s="20" t="s">
        <v>106</v>
      </c>
      <c r="G560" s="19" t="s">
        <v>6</v>
      </c>
      <c r="H560" s="19" t="s">
        <v>128</v>
      </c>
      <c r="I560" s="19" t="s">
        <v>174</v>
      </c>
      <c r="J560" s="18" t="s">
        <v>152</v>
      </c>
      <c r="K560" s="17">
        <v>10000</v>
      </c>
      <c r="L560" s="16">
        <v>0</v>
      </c>
      <c r="M560" s="15">
        <v>0</v>
      </c>
      <c r="N560" s="15">
        <v>0</v>
      </c>
      <c r="O560" s="15">
        <v>0</v>
      </c>
      <c r="P560" s="14">
        <v>0</v>
      </c>
    </row>
    <row r="561" spans="1:16" ht="56.25">
      <c r="A561" s="42" t="s">
        <v>9</v>
      </c>
      <c r="B561" s="41" t="s">
        <v>127</v>
      </c>
      <c r="C561" s="40">
        <v>504</v>
      </c>
      <c r="D561" s="39">
        <v>7</v>
      </c>
      <c r="E561" s="39">
        <v>3</v>
      </c>
      <c r="F561" s="39" t="s">
        <v>106</v>
      </c>
      <c r="G561" s="38" t="s">
        <v>6</v>
      </c>
      <c r="H561" s="38" t="s">
        <v>125</v>
      </c>
      <c r="I561" s="38" t="s">
        <v>1</v>
      </c>
      <c r="J561" s="12" t="s">
        <v>9</v>
      </c>
      <c r="K561" s="37">
        <f>K562+K565</f>
        <v>392474.4</v>
      </c>
      <c r="L561" s="37">
        <f t="shared" ref="L561:P561" si="168">L562+L565</f>
        <v>0</v>
      </c>
      <c r="M561" s="37">
        <f t="shared" si="168"/>
        <v>0</v>
      </c>
      <c r="N561" s="37">
        <f t="shared" si="168"/>
        <v>0</v>
      </c>
      <c r="O561" s="37">
        <f t="shared" si="168"/>
        <v>0</v>
      </c>
      <c r="P561" s="37">
        <f t="shared" si="168"/>
        <v>0</v>
      </c>
    </row>
    <row r="562" spans="1:16" ht="93.75">
      <c r="A562" s="33" t="s">
        <v>9</v>
      </c>
      <c r="B562" s="32" t="s">
        <v>126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125</v>
      </c>
      <c r="I562" s="29" t="s">
        <v>4</v>
      </c>
      <c r="J562" s="28" t="s">
        <v>9</v>
      </c>
      <c r="K562" s="27">
        <f>K563</f>
        <v>374474.4</v>
      </c>
      <c r="L562" s="27">
        <f t="shared" ref="L562:P563" si="169">L563</f>
        <v>0</v>
      </c>
      <c r="M562" s="27">
        <f t="shared" si="169"/>
        <v>0</v>
      </c>
      <c r="N562" s="27">
        <f t="shared" si="169"/>
        <v>0</v>
      </c>
      <c r="O562" s="27">
        <f t="shared" si="169"/>
        <v>0</v>
      </c>
      <c r="P562" s="27">
        <f t="shared" si="169"/>
        <v>0</v>
      </c>
    </row>
    <row r="563" spans="1:16" ht="75">
      <c r="A563" s="33" t="s">
        <v>9</v>
      </c>
      <c r="B563" s="32" t="s">
        <v>155</v>
      </c>
      <c r="C563" s="31">
        <v>504</v>
      </c>
      <c r="D563" s="30">
        <v>7</v>
      </c>
      <c r="E563" s="30">
        <v>3</v>
      </c>
      <c r="F563" s="30" t="s">
        <v>106</v>
      </c>
      <c r="G563" s="29" t="s">
        <v>6</v>
      </c>
      <c r="H563" s="29" t="s">
        <v>125</v>
      </c>
      <c r="I563" s="29" t="s">
        <v>4</v>
      </c>
      <c r="J563" s="28">
        <v>600</v>
      </c>
      <c r="K563" s="27">
        <f>K564</f>
        <v>374474.4</v>
      </c>
      <c r="L563" s="27">
        <f t="shared" si="169"/>
        <v>0</v>
      </c>
      <c r="M563" s="27">
        <f t="shared" si="169"/>
        <v>0</v>
      </c>
      <c r="N563" s="27">
        <f t="shared" si="169"/>
        <v>0</v>
      </c>
      <c r="O563" s="27">
        <f t="shared" si="169"/>
        <v>0</v>
      </c>
      <c r="P563" s="27">
        <f t="shared" si="169"/>
        <v>0</v>
      </c>
    </row>
    <row r="564" spans="1:16" ht="37.5">
      <c r="A564" s="23" t="s">
        <v>9</v>
      </c>
      <c r="B564" s="22" t="s">
        <v>154</v>
      </c>
      <c r="C564" s="21">
        <v>504</v>
      </c>
      <c r="D564" s="20">
        <v>7</v>
      </c>
      <c r="E564" s="20">
        <v>3</v>
      </c>
      <c r="F564" s="20" t="s">
        <v>106</v>
      </c>
      <c r="G564" s="19" t="s">
        <v>6</v>
      </c>
      <c r="H564" s="19" t="s">
        <v>125</v>
      </c>
      <c r="I564" s="19" t="s">
        <v>4</v>
      </c>
      <c r="J564" s="18" t="s">
        <v>152</v>
      </c>
      <c r="K564" s="17">
        <v>374474.4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93.75">
      <c r="A565" s="42" t="s">
        <v>9</v>
      </c>
      <c r="B565" s="41" t="s">
        <v>173</v>
      </c>
      <c r="C565" s="40">
        <v>504</v>
      </c>
      <c r="D565" s="39">
        <v>7</v>
      </c>
      <c r="E565" s="39">
        <v>3</v>
      </c>
      <c r="F565" s="39" t="s">
        <v>106</v>
      </c>
      <c r="G565" s="38" t="s">
        <v>6</v>
      </c>
      <c r="H565" s="38" t="s">
        <v>125</v>
      </c>
      <c r="I565" s="38" t="s">
        <v>172</v>
      </c>
      <c r="J565" s="12" t="s">
        <v>9</v>
      </c>
      <c r="K565" s="37">
        <f>K566</f>
        <v>18000</v>
      </c>
      <c r="L565" s="37">
        <f t="shared" ref="L565:P566" si="170">L566</f>
        <v>0</v>
      </c>
      <c r="M565" s="37">
        <f t="shared" si="170"/>
        <v>0</v>
      </c>
      <c r="N565" s="37">
        <f t="shared" si="170"/>
        <v>0</v>
      </c>
      <c r="O565" s="37">
        <f t="shared" si="170"/>
        <v>0</v>
      </c>
      <c r="P565" s="37">
        <f t="shared" si="170"/>
        <v>0</v>
      </c>
    </row>
    <row r="566" spans="1:16" ht="75">
      <c r="A566" s="33" t="s">
        <v>9</v>
      </c>
      <c r="B566" s="32" t="s">
        <v>155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125</v>
      </c>
      <c r="I566" s="29" t="s">
        <v>172</v>
      </c>
      <c r="J566" s="28">
        <v>600</v>
      </c>
      <c r="K566" s="27">
        <f>K567</f>
        <v>18000</v>
      </c>
      <c r="L566" s="27">
        <f t="shared" si="170"/>
        <v>0</v>
      </c>
      <c r="M566" s="27">
        <f t="shared" si="170"/>
        <v>0</v>
      </c>
      <c r="N566" s="27">
        <f t="shared" si="170"/>
        <v>0</v>
      </c>
      <c r="O566" s="27">
        <f t="shared" si="170"/>
        <v>0</v>
      </c>
      <c r="P566" s="27">
        <f t="shared" si="170"/>
        <v>0</v>
      </c>
    </row>
    <row r="567" spans="1:16" ht="37.5">
      <c r="A567" s="23" t="s">
        <v>9</v>
      </c>
      <c r="B567" s="22" t="s">
        <v>154</v>
      </c>
      <c r="C567" s="21">
        <v>504</v>
      </c>
      <c r="D567" s="20">
        <v>7</v>
      </c>
      <c r="E567" s="20">
        <v>3</v>
      </c>
      <c r="F567" s="20" t="s">
        <v>106</v>
      </c>
      <c r="G567" s="19" t="s">
        <v>6</v>
      </c>
      <c r="H567" s="19" t="s">
        <v>125</v>
      </c>
      <c r="I567" s="19" t="s">
        <v>172</v>
      </c>
      <c r="J567" s="18" t="s">
        <v>152</v>
      </c>
      <c r="K567" s="17">
        <v>18000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93.75">
      <c r="A568" s="42" t="s">
        <v>9</v>
      </c>
      <c r="B568" s="41" t="s">
        <v>171</v>
      </c>
      <c r="C568" s="40">
        <v>504</v>
      </c>
      <c r="D568" s="39">
        <v>7</v>
      </c>
      <c r="E568" s="39">
        <v>3</v>
      </c>
      <c r="F568" s="39" t="s">
        <v>106</v>
      </c>
      <c r="G568" s="38" t="s">
        <v>6</v>
      </c>
      <c r="H568" s="38" t="s">
        <v>165</v>
      </c>
      <c r="I568" s="38" t="s">
        <v>1</v>
      </c>
      <c r="J568" s="12" t="s">
        <v>9</v>
      </c>
      <c r="K568" s="37">
        <f>K569+K576+K579</f>
        <v>25126040</v>
      </c>
      <c r="L568" s="37">
        <f>L569+L576+L579</f>
        <v>14805681</v>
      </c>
      <c r="M568" s="37">
        <f t="shared" ref="M568:P568" si="171">M569</f>
        <v>377500</v>
      </c>
      <c r="N568" s="37">
        <f t="shared" si="171"/>
        <v>0</v>
      </c>
      <c r="O568" s="37">
        <f t="shared" si="171"/>
        <v>377500</v>
      </c>
      <c r="P568" s="37">
        <f t="shared" si="171"/>
        <v>0</v>
      </c>
    </row>
    <row r="569" spans="1:16" ht="131.25">
      <c r="A569" s="33" t="s">
        <v>9</v>
      </c>
      <c r="B569" s="32" t="s">
        <v>170</v>
      </c>
      <c r="C569" s="31">
        <v>504</v>
      </c>
      <c r="D569" s="30">
        <v>7</v>
      </c>
      <c r="E569" s="30">
        <v>3</v>
      </c>
      <c r="F569" s="30" t="s">
        <v>106</v>
      </c>
      <c r="G569" s="29" t="s">
        <v>6</v>
      </c>
      <c r="H569" s="29" t="s">
        <v>165</v>
      </c>
      <c r="I569" s="29" t="s">
        <v>4</v>
      </c>
      <c r="J569" s="28" t="s">
        <v>9</v>
      </c>
      <c r="K569" s="27">
        <f>K570+K574</f>
        <v>4287643</v>
      </c>
      <c r="L569" s="27">
        <f t="shared" ref="L569:P569" si="172">L570+L574</f>
        <v>0</v>
      </c>
      <c r="M569" s="27">
        <f t="shared" si="172"/>
        <v>377500</v>
      </c>
      <c r="N569" s="27">
        <f t="shared" si="172"/>
        <v>0</v>
      </c>
      <c r="O569" s="27">
        <f t="shared" si="172"/>
        <v>377500</v>
      </c>
      <c r="P569" s="27">
        <f t="shared" si="172"/>
        <v>0</v>
      </c>
    </row>
    <row r="570" spans="1:16" ht="75">
      <c r="A570" s="33" t="s">
        <v>9</v>
      </c>
      <c r="B570" s="32" t="s">
        <v>155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6</v>
      </c>
      <c r="H570" s="29" t="s">
        <v>165</v>
      </c>
      <c r="I570" s="29" t="s">
        <v>4</v>
      </c>
      <c r="J570" s="28">
        <v>600</v>
      </c>
      <c r="K570" s="27">
        <f>K571+K572+K573</f>
        <v>4035823</v>
      </c>
      <c r="L570" s="27">
        <f t="shared" ref="L570:P570" si="173">L571+L572+L573</f>
        <v>0</v>
      </c>
      <c r="M570" s="27">
        <f t="shared" si="173"/>
        <v>279760</v>
      </c>
      <c r="N570" s="27">
        <f t="shared" si="173"/>
        <v>0</v>
      </c>
      <c r="O570" s="27">
        <f t="shared" si="173"/>
        <v>279760</v>
      </c>
      <c r="P570" s="27">
        <f t="shared" si="173"/>
        <v>0</v>
      </c>
    </row>
    <row r="571" spans="1:16" ht="37.5">
      <c r="A571" s="33" t="s">
        <v>9</v>
      </c>
      <c r="B571" s="32" t="s">
        <v>154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165</v>
      </c>
      <c r="I571" s="29" t="s">
        <v>4</v>
      </c>
      <c r="J571" s="28" t="s">
        <v>152</v>
      </c>
      <c r="K571" s="27">
        <v>3644117</v>
      </c>
      <c r="L571" s="26">
        <v>0</v>
      </c>
      <c r="M571" s="25">
        <v>106000</v>
      </c>
      <c r="N571" s="25">
        <v>0</v>
      </c>
      <c r="O571" s="25">
        <v>106000</v>
      </c>
      <c r="P571" s="24">
        <v>0</v>
      </c>
    </row>
    <row r="572" spans="1:16" ht="37.5">
      <c r="A572" s="33" t="s">
        <v>9</v>
      </c>
      <c r="B572" s="32" t="s">
        <v>169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165</v>
      </c>
      <c r="I572" s="29" t="s">
        <v>4</v>
      </c>
      <c r="J572" s="28" t="s">
        <v>168</v>
      </c>
      <c r="K572" s="27">
        <v>195860</v>
      </c>
      <c r="L572" s="26">
        <v>0</v>
      </c>
      <c r="M572" s="25">
        <v>86880</v>
      </c>
      <c r="N572" s="25">
        <v>0</v>
      </c>
      <c r="O572" s="25">
        <v>86880</v>
      </c>
      <c r="P572" s="24">
        <v>0</v>
      </c>
    </row>
    <row r="573" spans="1:16" ht="131.25">
      <c r="A573" s="23" t="s">
        <v>9</v>
      </c>
      <c r="B573" s="22" t="s">
        <v>167</v>
      </c>
      <c r="C573" s="21">
        <v>504</v>
      </c>
      <c r="D573" s="20">
        <v>7</v>
      </c>
      <c r="E573" s="20">
        <v>3</v>
      </c>
      <c r="F573" s="20" t="s">
        <v>106</v>
      </c>
      <c r="G573" s="19" t="s">
        <v>6</v>
      </c>
      <c r="H573" s="19" t="s">
        <v>165</v>
      </c>
      <c r="I573" s="19" t="s">
        <v>4</v>
      </c>
      <c r="J573" s="18" t="s">
        <v>166</v>
      </c>
      <c r="K573" s="17">
        <v>195846</v>
      </c>
      <c r="L573" s="16">
        <v>0</v>
      </c>
      <c r="M573" s="15">
        <v>86880</v>
      </c>
      <c r="N573" s="15">
        <v>0</v>
      </c>
      <c r="O573" s="15">
        <v>86880</v>
      </c>
      <c r="P573" s="14">
        <v>0</v>
      </c>
    </row>
    <row r="574" spans="1:16" ht="18.75">
      <c r="A574" s="42" t="s">
        <v>9</v>
      </c>
      <c r="B574" s="41" t="s">
        <v>21</v>
      </c>
      <c r="C574" s="40">
        <v>504</v>
      </c>
      <c r="D574" s="39">
        <v>7</v>
      </c>
      <c r="E574" s="39">
        <v>3</v>
      </c>
      <c r="F574" s="39" t="s">
        <v>106</v>
      </c>
      <c r="G574" s="38" t="s">
        <v>6</v>
      </c>
      <c r="H574" s="38" t="s">
        <v>165</v>
      </c>
      <c r="I574" s="38" t="s">
        <v>4</v>
      </c>
      <c r="J574" s="12">
        <v>800</v>
      </c>
      <c r="K574" s="37">
        <f>K575</f>
        <v>251820</v>
      </c>
      <c r="L574" s="37">
        <f t="shared" ref="L574:P574" si="174">L575</f>
        <v>0</v>
      </c>
      <c r="M574" s="37">
        <f t="shared" si="174"/>
        <v>97740</v>
      </c>
      <c r="N574" s="37">
        <f t="shared" si="174"/>
        <v>0</v>
      </c>
      <c r="O574" s="37">
        <f t="shared" si="174"/>
        <v>97740</v>
      </c>
      <c r="P574" s="37">
        <f t="shared" si="174"/>
        <v>0</v>
      </c>
    </row>
    <row r="575" spans="1:16" ht="112.5">
      <c r="A575" s="23" t="s">
        <v>9</v>
      </c>
      <c r="B575" s="22" t="s">
        <v>20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165</v>
      </c>
      <c r="I575" s="19" t="s">
        <v>4</v>
      </c>
      <c r="J575" s="18" t="s">
        <v>18</v>
      </c>
      <c r="K575" s="17">
        <v>251820</v>
      </c>
      <c r="L575" s="16">
        <v>0</v>
      </c>
      <c r="M575" s="15">
        <v>97740</v>
      </c>
      <c r="N575" s="15">
        <v>0</v>
      </c>
      <c r="O575" s="15">
        <v>97740</v>
      </c>
      <c r="P575" s="14">
        <v>0</v>
      </c>
    </row>
    <row r="576" spans="1:16" s="89" customFormat="1" ht="243.75">
      <c r="A576" s="107"/>
      <c r="B576" s="41" t="s">
        <v>149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6</v>
      </c>
      <c r="H576" s="29" t="s">
        <v>165</v>
      </c>
      <c r="I576" s="29">
        <v>70101</v>
      </c>
      <c r="J576" s="28" t="s">
        <v>9</v>
      </c>
      <c r="K576" s="17">
        <f>K577</f>
        <v>14805681</v>
      </c>
      <c r="L576" s="17">
        <f t="shared" ref="L576:P576" si="175">L577</f>
        <v>14805681</v>
      </c>
      <c r="M576" s="17">
        <f t="shared" si="175"/>
        <v>0</v>
      </c>
      <c r="N576" s="17">
        <f t="shared" si="175"/>
        <v>0</v>
      </c>
      <c r="O576" s="17">
        <f t="shared" si="175"/>
        <v>0</v>
      </c>
      <c r="P576" s="17">
        <f t="shared" si="175"/>
        <v>0</v>
      </c>
    </row>
    <row r="577" spans="1:16" s="89" customFormat="1" ht="75">
      <c r="A577" s="107"/>
      <c r="B577" s="32" t="s">
        <v>155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165</v>
      </c>
      <c r="I577" s="29">
        <v>70101</v>
      </c>
      <c r="J577" s="28">
        <v>600</v>
      </c>
      <c r="K577" s="17">
        <f>K578</f>
        <v>14805681</v>
      </c>
      <c r="L577" s="17">
        <f t="shared" ref="L577:P577" si="176">L578</f>
        <v>14805681</v>
      </c>
      <c r="M577" s="17">
        <f t="shared" si="176"/>
        <v>0</v>
      </c>
      <c r="N577" s="17">
        <f t="shared" si="176"/>
        <v>0</v>
      </c>
      <c r="O577" s="17">
        <f t="shared" si="176"/>
        <v>0</v>
      </c>
      <c r="P577" s="17">
        <f t="shared" si="176"/>
        <v>0</v>
      </c>
    </row>
    <row r="578" spans="1:16" s="89" customFormat="1" ht="37.5">
      <c r="A578" s="107"/>
      <c r="B578" s="60" t="s">
        <v>154</v>
      </c>
      <c r="C578" s="21">
        <v>504</v>
      </c>
      <c r="D578" s="20">
        <v>7</v>
      </c>
      <c r="E578" s="20">
        <v>3</v>
      </c>
      <c r="F578" s="20" t="s">
        <v>106</v>
      </c>
      <c r="G578" s="19" t="s">
        <v>6</v>
      </c>
      <c r="H578" s="19" t="s">
        <v>165</v>
      </c>
      <c r="I578" s="19">
        <v>70101</v>
      </c>
      <c r="J578" s="18" t="s">
        <v>152</v>
      </c>
      <c r="K578" s="17">
        <v>14805681</v>
      </c>
      <c r="L578" s="17">
        <v>14805681</v>
      </c>
      <c r="M578" s="14">
        <v>0</v>
      </c>
      <c r="N578" s="14">
        <v>0</v>
      </c>
      <c r="O578" s="14">
        <v>0</v>
      </c>
      <c r="P578" s="14">
        <v>0</v>
      </c>
    </row>
    <row r="579" spans="1:16" s="89" customFormat="1" ht="206.25">
      <c r="A579" s="107"/>
      <c r="B579" s="41" t="s">
        <v>365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6</v>
      </c>
      <c r="H579" s="29" t="s">
        <v>165</v>
      </c>
      <c r="I579" s="29" t="s">
        <v>364</v>
      </c>
      <c r="J579" s="28" t="s">
        <v>9</v>
      </c>
      <c r="K579" s="17">
        <f>K580</f>
        <v>6032716</v>
      </c>
      <c r="L579" s="17">
        <f t="shared" ref="L579:L580" si="177">L580</f>
        <v>0</v>
      </c>
      <c r="M579" s="17">
        <f t="shared" ref="M579:M580" si="178">M580</f>
        <v>0</v>
      </c>
      <c r="N579" s="17">
        <f t="shared" ref="N579:N580" si="179">N580</f>
        <v>0</v>
      </c>
      <c r="O579" s="17">
        <f t="shared" ref="O579:O580" si="180">O580</f>
        <v>0</v>
      </c>
      <c r="P579" s="17">
        <f t="shared" ref="P579:P580" si="181">P580</f>
        <v>0</v>
      </c>
    </row>
    <row r="580" spans="1:16" s="89" customFormat="1" ht="75">
      <c r="A580" s="107"/>
      <c r="B580" s="32" t="s">
        <v>155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6</v>
      </c>
      <c r="H580" s="29" t="s">
        <v>165</v>
      </c>
      <c r="I580" s="29" t="s">
        <v>364</v>
      </c>
      <c r="J580" s="28">
        <v>600</v>
      </c>
      <c r="K580" s="17">
        <f>K581</f>
        <v>6032716</v>
      </c>
      <c r="L580" s="17">
        <f t="shared" si="177"/>
        <v>0</v>
      </c>
      <c r="M580" s="17">
        <f t="shared" si="178"/>
        <v>0</v>
      </c>
      <c r="N580" s="17">
        <f t="shared" si="179"/>
        <v>0</v>
      </c>
      <c r="O580" s="17">
        <f t="shared" si="180"/>
        <v>0</v>
      </c>
      <c r="P580" s="17">
        <f t="shared" si="181"/>
        <v>0</v>
      </c>
    </row>
    <row r="581" spans="1:16" s="89" customFormat="1" ht="37.5">
      <c r="A581" s="107"/>
      <c r="B581" s="60" t="s">
        <v>154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165</v>
      </c>
      <c r="I581" s="108" t="s">
        <v>364</v>
      </c>
      <c r="J581" s="18" t="s">
        <v>152</v>
      </c>
      <c r="K581" s="17">
        <v>6032716</v>
      </c>
      <c r="L581" s="17">
        <v>0</v>
      </c>
      <c r="M581" s="14">
        <v>0</v>
      </c>
      <c r="N581" s="14">
        <v>0</v>
      </c>
      <c r="O581" s="14">
        <v>0</v>
      </c>
      <c r="P581" s="14">
        <v>0</v>
      </c>
    </row>
    <row r="582" spans="1:16" ht="37.5">
      <c r="A582" s="42" t="s">
        <v>9</v>
      </c>
      <c r="B582" s="41" t="s">
        <v>164</v>
      </c>
      <c r="C582" s="40">
        <v>504</v>
      </c>
      <c r="D582" s="39">
        <v>7</v>
      </c>
      <c r="E582" s="39">
        <v>3</v>
      </c>
      <c r="F582" s="39" t="s">
        <v>106</v>
      </c>
      <c r="G582" s="38" t="s">
        <v>89</v>
      </c>
      <c r="H582" s="38" t="s">
        <v>2</v>
      </c>
      <c r="I582" s="38" t="s">
        <v>1</v>
      </c>
      <c r="J582" s="12" t="s">
        <v>9</v>
      </c>
      <c r="K582" s="37">
        <f>K583</f>
        <v>35400</v>
      </c>
      <c r="L582" s="37">
        <f t="shared" ref="L582:P585" si="182">L583</f>
        <v>0</v>
      </c>
      <c r="M582" s="37">
        <f t="shared" si="182"/>
        <v>0</v>
      </c>
      <c r="N582" s="37">
        <f t="shared" si="182"/>
        <v>0</v>
      </c>
      <c r="O582" s="37">
        <f t="shared" si="182"/>
        <v>0</v>
      </c>
      <c r="P582" s="37">
        <f t="shared" si="182"/>
        <v>0</v>
      </c>
    </row>
    <row r="583" spans="1:16" ht="75">
      <c r="A583" s="33" t="s">
        <v>9</v>
      </c>
      <c r="B583" s="32" t="s">
        <v>163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89</v>
      </c>
      <c r="H583" s="29" t="s">
        <v>27</v>
      </c>
      <c r="I583" s="29" t="s">
        <v>1</v>
      </c>
      <c r="J583" s="28" t="s">
        <v>9</v>
      </c>
      <c r="K583" s="27">
        <f>K584</f>
        <v>35400</v>
      </c>
      <c r="L583" s="27">
        <f t="shared" si="182"/>
        <v>0</v>
      </c>
      <c r="M583" s="27">
        <f t="shared" si="182"/>
        <v>0</v>
      </c>
      <c r="N583" s="27">
        <f t="shared" si="182"/>
        <v>0</v>
      </c>
      <c r="O583" s="27">
        <f t="shared" si="182"/>
        <v>0</v>
      </c>
      <c r="P583" s="27">
        <f t="shared" si="182"/>
        <v>0</v>
      </c>
    </row>
    <row r="584" spans="1:16" ht="112.5">
      <c r="A584" s="33" t="s">
        <v>9</v>
      </c>
      <c r="B584" s="32" t="s">
        <v>162</v>
      </c>
      <c r="C584" s="31">
        <v>504</v>
      </c>
      <c r="D584" s="30">
        <v>7</v>
      </c>
      <c r="E584" s="30">
        <v>3</v>
      </c>
      <c r="F584" s="30" t="s">
        <v>106</v>
      </c>
      <c r="G584" s="29" t="s">
        <v>89</v>
      </c>
      <c r="H584" s="29" t="s">
        <v>27</v>
      </c>
      <c r="I584" s="29" t="s">
        <v>4</v>
      </c>
      <c r="J584" s="28" t="s">
        <v>9</v>
      </c>
      <c r="K584" s="27">
        <f>K585</f>
        <v>35400</v>
      </c>
      <c r="L584" s="27">
        <f t="shared" si="182"/>
        <v>0</v>
      </c>
      <c r="M584" s="27">
        <f t="shared" si="182"/>
        <v>0</v>
      </c>
      <c r="N584" s="27">
        <f t="shared" si="182"/>
        <v>0</v>
      </c>
      <c r="O584" s="27">
        <f t="shared" si="182"/>
        <v>0</v>
      </c>
      <c r="P584" s="27">
        <f t="shared" si="182"/>
        <v>0</v>
      </c>
    </row>
    <row r="585" spans="1:16" ht="75">
      <c r="A585" s="33" t="s">
        <v>9</v>
      </c>
      <c r="B585" s="32" t="s">
        <v>155</v>
      </c>
      <c r="C585" s="31">
        <v>504</v>
      </c>
      <c r="D585" s="30">
        <v>7</v>
      </c>
      <c r="E585" s="30">
        <v>3</v>
      </c>
      <c r="F585" s="30" t="s">
        <v>106</v>
      </c>
      <c r="G585" s="29" t="s">
        <v>89</v>
      </c>
      <c r="H585" s="29" t="s">
        <v>27</v>
      </c>
      <c r="I585" s="29" t="s">
        <v>4</v>
      </c>
      <c r="J585" s="28">
        <v>600</v>
      </c>
      <c r="K585" s="27">
        <f>K586</f>
        <v>35400</v>
      </c>
      <c r="L585" s="27">
        <f t="shared" si="182"/>
        <v>0</v>
      </c>
      <c r="M585" s="27">
        <f t="shared" si="182"/>
        <v>0</v>
      </c>
      <c r="N585" s="27">
        <f t="shared" si="182"/>
        <v>0</v>
      </c>
      <c r="O585" s="27">
        <f t="shared" si="182"/>
        <v>0</v>
      </c>
      <c r="P585" s="27">
        <f t="shared" si="182"/>
        <v>0</v>
      </c>
    </row>
    <row r="586" spans="1:16" ht="37.5">
      <c r="A586" s="23" t="s">
        <v>9</v>
      </c>
      <c r="B586" s="22" t="s">
        <v>154</v>
      </c>
      <c r="C586" s="21">
        <v>504</v>
      </c>
      <c r="D586" s="20">
        <v>7</v>
      </c>
      <c r="E586" s="20">
        <v>3</v>
      </c>
      <c r="F586" s="20" t="s">
        <v>106</v>
      </c>
      <c r="G586" s="19" t="s">
        <v>89</v>
      </c>
      <c r="H586" s="19" t="s">
        <v>27</v>
      </c>
      <c r="I586" s="19" t="s">
        <v>4</v>
      </c>
      <c r="J586" s="18" t="s">
        <v>152</v>
      </c>
      <c r="K586" s="17">
        <v>35400</v>
      </c>
      <c r="L586" s="16">
        <v>0</v>
      </c>
      <c r="M586" s="15">
        <v>0</v>
      </c>
      <c r="N586" s="15">
        <v>0</v>
      </c>
      <c r="O586" s="15">
        <v>0</v>
      </c>
      <c r="P586" s="14">
        <v>0</v>
      </c>
    </row>
    <row r="587" spans="1:16" ht="56.25">
      <c r="A587" s="42" t="s">
        <v>9</v>
      </c>
      <c r="B587" s="41" t="s">
        <v>46</v>
      </c>
      <c r="C587" s="40">
        <v>504</v>
      </c>
      <c r="D587" s="39">
        <v>7</v>
      </c>
      <c r="E587" s="39">
        <v>5</v>
      </c>
      <c r="F587" s="39" t="s">
        <v>9</v>
      </c>
      <c r="G587" s="38" t="s">
        <v>9</v>
      </c>
      <c r="H587" s="38" t="s">
        <v>9</v>
      </c>
      <c r="I587" s="38" t="s">
        <v>9</v>
      </c>
      <c r="J587" s="12" t="s">
        <v>9</v>
      </c>
      <c r="K587" s="37">
        <v>42000</v>
      </c>
      <c r="L587" s="36">
        <v>0</v>
      </c>
      <c r="M587" s="35">
        <v>0</v>
      </c>
      <c r="N587" s="35">
        <v>0</v>
      </c>
      <c r="O587" s="35">
        <v>0</v>
      </c>
      <c r="P587" s="34">
        <v>0</v>
      </c>
    </row>
    <row r="588" spans="1:16" ht="131.25">
      <c r="A588" s="33" t="s">
        <v>9</v>
      </c>
      <c r="B588" s="32" t="s">
        <v>110</v>
      </c>
      <c r="C588" s="31">
        <v>504</v>
      </c>
      <c r="D588" s="30">
        <v>7</v>
      </c>
      <c r="E588" s="30">
        <v>5</v>
      </c>
      <c r="F588" s="30" t="s">
        <v>106</v>
      </c>
      <c r="G588" s="29" t="s">
        <v>14</v>
      </c>
      <c r="H588" s="29" t="s">
        <v>2</v>
      </c>
      <c r="I588" s="29" t="s">
        <v>1</v>
      </c>
      <c r="J588" s="28" t="s">
        <v>9</v>
      </c>
      <c r="K588" s="27">
        <v>34000</v>
      </c>
      <c r="L588" s="26">
        <v>0</v>
      </c>
      <c r="M588" s="25">
        <v>0</v>
      </c>
      <c r="N588" s="25">
        <v>0</v>
      </c>
      <c r="O588" s="25">
        <v>0</v>
      </c>
      <c r="P588" s="24">
        <v>0</v>
      </c>
    </row>
    <row r="589" spans="1:16" ht="56.25">
      <c r="A589" s="33" t="s">
        <v>9</v>
      </c>
      <c r="B589" s="32" t="s">
        <v>109</v>
      </c>
      <c r="C589" s="31">
        <v>504</v>
      </c>
      <c r="D589" s="30">
        <v>7</v>
      </c>
      <c r="E589" s="30">
        <v>5</v>
      </c>
      <c r="F589" s="30" t="s">
        <v>106</v>
      </c>
      <c r="G589" s="29" t="s">
        <v>6</v>
      </c>
      <c r="H589" s="29" t="s">
        <v>2</v>
      </c>
      <c r="I589" s="29" t="s">
        <v>1</v>
      </c>
      <c r="J589" s="28" t="s">
        <v>9</v>
      </c>
      <c r="K589" s="27">
        <v>34000</v>
      </c>
      <c r="L589" s="26">
        <v>0</v>
      </c>
      <c r="M589" s="25">
        <v>0</v>
      </c>
      <c r="N589" s="25">
        <v>0</v>
      </c>
      <c r="O589" s="25">
        <v>0</v>
      </c>
      <c r="P589" s="24">
        <v>0</v>
      </c>
    </row>
    <row r="590" spans="1:16" ht="112.5">
      <c r="A590" s="33" t="s">
        <v>9</v>
      </c>
      <c r="B590" s="32" t="s">
        <v>122</v>
      </c>
      <c r="C590" s="31">
        <v>504</v>
      </c>
      <c r="D590" s="30">
        <v>7</v>
      </c>
      <c r="E590" s="30">
        <v>5</v>
      </c>
      <c r="F590" s="30" t="s">
        <v>106</v>
      </c>
      <c r="G590" s="29" t="s">
        <v>6</v>
      </c>
      <c r="H590" s="29" t="s">
        <v>27</v>
      </c>
      <c r="I590" s="29" t="s">
        <v>1</v>
      </c>
      <c r="J590" s="28" t="s">
        <v>9</v>
      </c>
      <c r="K590" s="27">
        <v>34000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150">
      <c r="A591" s="33" t="s">
        <v>9</v>
      </c>
      <c r="B591" s="32" t="s">
        <v>150</v>
      </c>
      <c r="C591" s="31">
        <v>504</v>
      </c>
      <c r="D591" s="30">
        <v>7</v>
      </c>
      <c r="E591" s="30">
        <v>5</v>
      </c>
      <c r="F591" s="30" t="s">
        <v>106</v>
      </c>
      <c r="G591" s="29" t="s">
        <v>6</v>
      </c>
      <c r="H591" s="29" t="s">
        <v>27</v>
      </c>
      <c r="I591" s="29" t="s">
        <v>4</v>
      </c>
      <c r="J591" s="28" t="s">
        <v>9</v>
      </c>
      <c r="K591" s="27">
        <v>34000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75">
      <c r="A592" s="33" t="s">
        <v>9</v>
      </c>
      <c r="B592" s="32" t="s">
        <v>10</v>
      </c>
      <c r="C592" s="31">
        <v>504</v>
      </c>
      <c r="D592" s="30">
        <v>7</v>
      </c>
      <c r="E592" s="30">
        <v>5</v>
      </c>
      <c r="F592" s="30" t="s">
        <v>106</v>
      </c>
      <c r="G592" s="29" t="s">
        <v>6</v>
      </c>
      <c r="H592" s="29" t="s">
        <v>27</v>
      </c>
      <c r="I592" s="29" t="s">
        <v>4</v>
      </c>
      <c r="J592" s="28">
        <v>200</v>
      </c>
      <c r="K592" s="27">
        <v>34000</v>
      </c>
      <c r="L592" s="26">
        <v>0</v>
      </c>
      <c r="M592" s="25">
        <v>0</v>
      </c>
      <c r="N592" s="25">
        <v>0</v>
      </c>
      <c r="O592" s="25">
        <v>0</v>
      </c>
      <c r="P592" s="24">
        <v>0</v>
      </c>
    </row>
    <row r="593" spans="1:16" ht="75">
      <c r="A593" s="23" t="s">
        <v>9</v>
      </c>
      <c r="B593" s="22" t="s">
        <v>8</v>
      </c>
      <c r="C593" s="21">
        <v>504</v>
      </c>
      <c r="D593" s="20">
        <v>7</v>
      </c>
      <c r="E593" s="20">
        <v>5</v>
      </c>
      <c r="F593" s="20" t="s">
        <v>106</v>
      </c>
      <c r="G593" s="19" t="s">
        <v>6</v>
      </c>
      <c r="H593" s="19" t="s">
        <v>27</v>
      </c>
      <c r="I593" s="19" t="s">
        <v>4</v>
      </c>
      <c r="J593" s="18" t="s">
        <v>3</v>
      </c>
      <c r="K593" s="17">
        <v>34000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131.25">
      <c r="A594" s="42" t="s">
        <v>9</v>
      </c>
      <c r="B594" s="41" t="s">
        <v>15</v>
      </c>
      <c r="C594" s="40">
        <v>504</v>
      </c>
      <c r="D594" s="39">
        <v>7</v>
      </c>
      <c r="E594" s="39">
        <v>5</v>
      </c>
      <c r="F594" s="39" t="s">
        <v>7</v>
      </c>
      <c r="G594" s="38" t="s">
        <v>14</v>
      </c>
      <c r="H594" s="38" t="s">
        <v>2</v>
      </c>
      <c r="I594" s="38" t="s">
        <v>1</v>
      </c>
      <c r="J594" s="12" t="s">
        <v>9</v>
      </c>
      <c r="K594" s="37">
        <v>8000</v>
      </c>
      <c r="L594" s="36">
        <v>0</v>
      </c>
      <c r="M594" s="35">
        <v>0</v>
      </c>
      <c r="N594" s="35">
        <v>0</v>
      </c>
      <c r="O594" s="35">
        <v>0</v>
      </c>
      <c r="P594" s="34">
        <v>0</v>
      </c>
    </row>
    <row r="595" spans="1:16" ht="75">
      <c r="A595" s="33" t="s">
        <v>9</v>
      </c>
      <c r="B595" s="32" t="s">
        <v>45</v>
      </c>
      <c r="C595" s="31">
        <v>504</v>
      </c>
      <c r="D595" s="30">
        <v>7</v>
      </c>
      <c r="E595" s="30">
        <v>5</v>
      </c>
      <c r="F595" s="30" t="s">
        <v>7</v>
      </c>
      <c r="G595" s="29" t="s">
        <v>42</v>
      </c>
      <c r="H595" s="29" t="s">
        <v>2</v>
      </c>
      <c r="I595" s="29" t="s">
        <v>1</v>
      </c>
      <c r="J595" s="28" t="s">
        <v>9</v>
      </c>
      <c r="K595" s="27">
        <v>8000</v>
      </c>
      <c r="L595" s="26">
        <v>0</v>
      </c>
      <c r="M595" s="25">
        <v>0</v>
      </c>
      <c r="N595" s="25">
        <v>0</v>
      </c>
      <c r="O595" s="25">
        <v>0</v>
      </c>
      <c r="P595" s="24">
        <v>0</v>
      </c>
    </row>
    <row r="596" spans="1:16" ht="37.5">
      <c r="A596" s="33" t="s">
        <v>9</v>
      </c>
      <c r="B596" s="32" t="s">
        <v>44</v>
      </c>
      <c r="C596" s="31">
        <v>504</v>
      </c>
      <c r="D596" s="30">
        <v>7</v>
      </c>
      <c r="E596" s="30">
        <v>5</v>
      </c>
      <c r="F596" s="30" t="s">
        <v>7</v>
      </c>
      <c r="G596" s="29" t="s">
        <v>42</v>
      </c>
      <c r="H596" s="29" t="s">
        <v>27</v>
      </c>
      <c r="I596" s="29" t="s">
        <v>1</v>
      </c>
      <c r="J596" s="28" t="s">
        <v>9</v>
      </c>
      <c r="K596" s="27">
        <v>8000</v>
      </c>
      <c r="L596" s="26">
        <v>0</v>
      </c>
      <c r="M596" s="25">
        <v>0</v>
      </c>
      <c r="N596" s="25">
        <v>0</v>
      </c>
      <c r="O596" s="25">
        <v>0</v>
      </c>
      <c r="P596" s="24">
        <v>0</v>
      </c>
    </row>
    <row r="597" spans="1:16" ht="56.25">
      <c r="A597" s="33" t="s">
        <v>9</v>
      </c>
      <c r="B597" s="32" t="s">
        <v>43</v>
      </c>
      <c r="C597" s="31">
        <v>504</v>
      </c>
      <c r="D597" s="30">
        <v>7</v>
      </c>
      <c r="E597" s="30">
        <v>5</v>
      </c>
      <c r="F597" s="30" t="s">
        <v>7</v>
      </c>
      <c r="G597" s="29" t="s">
        <v>42</v>
      </c>
      <c r="H597" s="29" t="s">
        <v>27</v>
      </c>
      <c r="I597" s="29" t="s">
        <v>34</v>
      </c>
      <c r="J597" s="28" t="s">
        <v>9</v>
      </c>
      <c r="K597" s="27">
        <v>8000</v>
      </c>
      <c r="L597" s="26">
        <v>0</v>
      </c>
      <c r="M597" s="25">
        <v>0</v>
      </c>
      <c r="N597" s="25">
        <v>0</v>
      </c>
      <c r="O597" s="25">
        <v>0</v>
      </c>
      <c r="P597" s="24">
        <v>0</v>
      </c>
    </row>
    <row r="598" spans="1:16" ht="75">
      <c r="A598" s="33" t="s">
        <v>9</v>
      </c>
      <c r="B598" s="32" t="s">
        <v>10</v>
      </c>
      <c r="C598" s="31">
        <v>504</v>
      </c>
      <c r="D598" s="30">
        <v>7</v>
      </c>
      <c r="E598" s="30">
        <v>5</v>
      </c>
      <c r="F598" s="30" t="s">
        <v>7</v>
      </c>
      <c r="G598" s="29" t="s">
        <v>42</v>
      </c>
      <c r="H598" s="29" t="s">
        <v>27</v>
      </c>
      <c r="I598" s="29" t="s">
        <v>34</v>
      </c>
      <c r="J598" s="28">
        <v>200</v>
      </c>
      <c r="K598" s="27">
        <v>8000</v>
      </c>
      <c r="L598" s="26">
        <v>0</v>
      </c>
      <c r="M598" s="25">
        <v>0</v>
      </c>
      <c r="N598" s="25">
        <v>0</v>
      </c>
      <c r="O598" s="25">
        <v>0</v>
      </c>
      <c r="P598" s="24">
        <v>0</v>
      </c>
    </row>
    <row r="599" spans="1:16" ht="75">
      <c r="A599" s="23" t="s">
        <v>9</v>
      </c>
      <c r="B599" s="22" t="s">
        <v>8</v>
      </c>
      <c r="C599" s="21">
        <v>504</v>
      </c>
      <c r="D599" s="20">
        <v>7</v>
      </c>
      <c r="E599" s="20">
        <v>5</v>
      </c>
      <c r="F599" s="20" t="s">
        <v>7</v>
      </c>
      <c r="G599" s="19" t="s">
        <v>42</v>
      </c>
      <c r="H599" s="19" t="s">
        <v>27</v>
      </c>
      <c r="I599" s="19" t="s">
        <v>34</v>
      </c>
      <c r="J599" s="18" t="s">
        <v>3</v>
      </c>
      <c r="K599" s="17">
        <v>8000</v>
      </c>
      <c r="L599" s="16">
        <v>0</v>
      </c>
      <c r="M599" s="15">
        <v>0</v>
      </c>
      <c r="N599" s="15">
        <v>0</v>
      </c>
      <c r="O599" s="15">
        <v>0</v>
      </c>
      <c r="P599" s="14">
        <v>0</v>
      </c>
    </row>
    <row r="600" spans="1:16" ht="18.75">
      <c r="A600" s="42" t="s">
        <v>9</v>
      </c>
      <c r="B600" s="41" t="s">
        <v>161</v>
      </c>
      <c r="C600" s="40">
        <v>504</v>
      </c>
      <c r="D600" s="39">
        <v>7</v>
      </c>
      <c r="E600" s="39">
        <v>7</v>
      </c>
      <c r="F600" s="39" t="s">
        <v>9</v>
      </c>
      <c r="G600" s="38" t="s">
        <v>9</v>
      </c>
      <c r="H600" s="38" t="s">
        <v>9</v>
      </c>
      <c r="I600" s="38" t="s">
        <v>9</v>
      </c>
      <c r="J600" s="12" t="s">
        <v>9</v>
      </c>
      <c r="K600" s="37">
        <f>K601</f>
        <v>22811331</v>
      </c>
      <c r="L600" s="37">
        <f t="shared" ref="L600:P601" si="183">L601</f>
        <v>9592536</v>
      </c>
      <c r="M600" s="37">
        <f t="shared" si="183"/>
        <v>9280215</v>
      </c>
      <c r="N600" s="37">
        <f t="shared" si="183"/>
        <v>0</v>
      </c>
      <c r="O600" s="37">
        <f t="shared" si="183"/>
        <v>9321785</v>
      </c>
      <c r="P600" s="37">
        <f t="shared" si="183"/>
        <v>0</v>
      </c>
    </row>
    <row r="601" spans="1:16" ht="131.25">
      <c r="A601" s="33" t="s">
        <v>9</v>
      </c>
      <c r="B601" s="32" t="s">
        <v>110</v>
      </c>
      <c r="C601" s="31">
        <v>504</v>
      </c>
      <c r="D601" s="30">
        <v>7</v>
      </c>
      <c r="E601" s="30">
        <v>7</v>
      </c>
      <c r="F601" s="30" t="s">
        <v>106</v>
      </c>
      <c r="G601" s="29" t="s">
        <v>14</v>
      </c>
      <c r="H601" s="29" t="s">
        <v>2</v>
      </c>
      <c r="I601" s="29" t="s">
        <v>1</v>
      </c>
      <c r="J601" s="28" t="s">
        <v>9</v>
      </c>
      <c r="K601" s="27">
        <f>K602</f>
        <v>22811331</v>
      </c>
      <c r="L601" s="27">
        <f t="shared" si="183"/>
        <v>9592536</v>
      </c>
      <c r="M601" s="27">
        <f t="shared" si="183"/>
        <v>9280215</v>
      </c>
      <c r="N601" s="27">
        <f t="shared" si="183"/>
        <v>0</v>
      </c>
      <c r="O601" s="27">
        <f t="shared" si="183"/>
        <v>9321785</v>
      </c>
      <c r="P601" s="27">
        <f t="shared" si="183"/>
        <v>0</v>
      </c>
    </row>
    <row r="602" spans="1:16" ht="56.25">
      <c r="A602" s="33" t="s">
        <v>9</v>
      </c>
      <c r="B602" s="32" t="s">
        <v>109</v>
      </c>
      <c r="C602" s="31">
        <v>504</v>
      </c>
      <c r="D602" s="30">
        <v>7</v>
      </c>
      <c r="E602" s="30">
        <v>7</v>
      </c>
      <c r="F602" s="30" t="s">
        <v>106</v>
      </c>
      <c r="G602" s="29" t="s">
        <v>6</v>
      </c>
      <c r="H602" s="29" t="s">
        <v>2</v>
      </c>
      <c r="I602" s="29" t="s">
        <v>1</v>
      </c>
      <c r="J602" s="28" t="s">
        <v>9</v>
      </c>
      <c r="K602" s="27">
        <f>K603+K607+K623</f>
        <v>22811331</v>
      </c>
      <c r="L602" s="27">
        <f t="shared" ref="L602:P602" si="184">L603+L607</f>
        <v>9592536</v>
      </c>
      <c r="M602" s="27">
        <f t="shared" si="184"/>
        <v>9280215</v>
      </c>
      <c r="N602" s="27">
        <f t="shared" si="184"/>
        <v>0</v>
      </c>
      <c r="O602" s="27">
        <f t="shared" si="184"/>
        <v>9321785</v>
      </c>
      <c r="P602" s="27">
        <f t="shared" si="184"/>
        <v>0</v>
      </c>
    </row>
    <row r="603" spans="1:16" ht="112.5">
      <c r="A603" s="33" t="s">
        <v>9</v>
      </c>
      <c r="B603" s="32" t="s">
        <v>122</v>
      </c>
      <c r="C603" s="31">
        <v>504</v>
      </c>
      <c r="D603" s="30">
        <v>7</v>
      </c>
      <c r="E603" s="30">
        <v>7</v>
      </c>
      <c r="F603" s="30" t="s">
        <v>106</v>
      </c>
      <c r="G603" s="29" t="s">
        <v>6</v>
      </c>
      <c r="H603" s="29" t="s">
        <v>27</v>
      </c>
      <c r="I603" s="29" t="s">
        <v>1</v>
      </c>
      <c r="J603" s="28" t="s">
        <v>9</v>
      </c>
      <c r="K603" s="27">
        <f>K604</f>
        <v>10343192</v>
      </c>
      <c r="L603" s="27">
        <f t="shared" ref="L603:P605" si="185">L604</f>
        <v>0</v>
      </c>
      <c r="M603" s="27">
        <f t="shared" si="185"/>
        <v>9280215</v>
      </c>
      <c r="N603" s="27">
        <f t="shared" si="185"/>
        <v>0</v>
      </c>
      <c r="O603" s="27">
        <f t="shared" si="185"/>
        <v>9321785</v>
      </c>
      <c r="P603" s="27">
        <f t="shared" si="185"/>
        <v>0</v>
      </c>
    </row>
    <row r="604" spans="1:16" ht="150">
      <c r="A604" s="33" t="s">
        <v>9</v>
      </c>
      <c r="B604" s="32" t="s">
        <v>150</v>
      </c>
      <c r="C604" s="31">
        <v>504</v>
      </c>
      <c r="D604" s="30">
        <v>7</v>
      </c>
      <c r="E604" s="30">
        <v>7</v>
      </c>
      <c r="F604" s="30" t="s">
        <v>106</v>
      </c>
      <c r="G604" s="29" t="s">
        <v>6</v>
      </c>
      <c r="H604" s="29" t="s">
        <v>27</v>
      </c>
      <c r="I604" s="29" t="s">
        <v>4</v>
      </c>
      <c r="J604" s="28" t="s">
        <v>9</v>
      </c>
      <c r="K604" s="27">
        <f>K605</f>
        <v>10343192</v>
      </c>
      <c r="L604" s="27">
        <f t="shared" si="185"/>
        <v>0</v>
      </c>
      <c r="M604" s="27">
        <f t="shared" si="185"/>
        <v>9280215</v>
      </c>
      <c r="N604" s="27">
        <f t="shared" si="185"/>
        <v>0</v>
      </c>
      <c r="O604" s="27">
        <f t="shared" si="185"/>
        <v>9321785</v>
      </c>
      <c r="P604" s="27">
        <f t="shared" si="185"/>
        <v>0</v>
      </c>
    </row>
    <row r="605" spans="1:16" ht="75">
      <c r="A605" s="33" t="s">
        <v>9</v>
      </c>
      <c r="B605" s="32" t="s">
        <v>155</v>
      </c>
      <c r="C605" s="31">
        <v>504</v>
      </c>
      <c r="D605" s="30">
        <v>7</v>
      </c>
      <c r="E605" s="30">
        <v>7</v>
      </c>
      <c r="F605" s="30" t="s">
        <v>106</v>
      </c>
      <c r="G605" s="29" t="s">
        <v>6</v>
      </c>
      <c r="H605" s="29" t="s">
        <v>27</v>
      </c>
      <c r="I605" s="29" t="s">
        <v>4</v>
      </c>
      <c r="J605" s="28">
        <v>600</v>
      </c>
      <c r="K605" s="27">
        <f>K606</f>
        <v>10343192</v>
      </c>
      <c r="L605" s="27">
        <f t="shared" si="185"/>
        <v>0</v>
      </c>
      <c r="M605" s="27">
        <f t="shared" si="185"/>
        <v>9280215</v>
      </c>
      <c r="N605" s="27">
        <f t="shared" si="185"/>
        <v>0</v>
      </c>
      <c r="O605" s="27">
        <f t="shared" si="185"/>
        <v>9321785</v>
      </c>
      <c r="P605" s="27">
        <f t="shared" si="185"/>
        <v>0</v>
      </c>
    </row>
    <row r="606" spans="1:16" ht="37.5">
      <c r="A606" s="23" t="s">
        <v>9</v>
      </c>
      <c r="B606" s="22" t="s">
        <v>154</v>
      </c>
      <c r="C606" s="21">
        <v>504</v>
      </c>
      <c r="D606" s="20">
        <v>7</v>
      </c>
      <c r="E606" s="20">
        <v>7</v>
      </c>
      <c r="F606" s="20" t="s">
        <v>106</v>
      </c>
      <c r="G606" s="19" t="s">
        <v>6</v>
      </c>
      <c r="H606" s="19" t="s">
        <v>27</v>
      </c>
      <c r="I606" s="19" t="s">
        <v>4</v>
      </c>
      <c r="J606" s="18" t="s">
        <v>152</v>
      </c>
      <c r="K606" s="17">
        <v>10343192</v>
      </c>
      <c r="L606" s="16">
        <v>0</v>
      </c>
      <c r="M606" s="15">
        <v>9280215</v>
      </c>
      <c r="N606" s="15">
        <v>0</v>
      </c>
      <c r="O606" s="15">
        <v>9321785</v>
      </c>
      <c r="P606" s="14">
        <v>0</v>
      </c>
    </row>
    <row r="607" spans="1:16" ht="56.25">
      <c r="A607" s="42" t="s">
        <v>9</v>
      </c>
      <c r="B607" s="41" t="s">
        <v>160</v>
      </c>
      <c r="C607" s="40">
        <v>504</v>
      </c>
      <c r="D607" s="39">
        <v>7</v>
      </c>
      <c r="E607" s="39">
        <v>7</v>
      </c>
      <c r="F607" s="39" t="s">
        <v>106</v>
      </c>
      <c r="G607" s="38" t="s">
        <v>6</v>
      </c>
      <c r="H607" s="38" t="s">
        <v>58</v>
      </c>
      <c r="I607" s="38" t="s">
        <v>1</v>
      </c>
      <c r="J607" s="12" t="s">
        <v>9</v>
      </c>
      <c r="K607" s="37">
        <f>K608+K617+K620+K611+K614</f>
        <v>12398139</v>
      </c>
      <c r="L607" s="37">
        <f>L608+L617+L620+L611+L614</f>
        <v>9592536</v>
      </c>
      <c r="M607" s="37">
        <f>M608+M617+M620</f>
        <v>0</v>
      </c>
      <c r="N607" s="37">
        <f>N608+N617+N620</f>
        <v>0</v>
      </c>
      <c r="O607" s="37">
        <f>O608+O617+O620</f>
        <v>0</v>
      </c>
      <c r="P607" s="37">
        <f>P608+P617+P620</f>
        <v>0</v>
      </c>
    </row>
    <row r="608" spans="1:16" ht="75">
      <c r="A608" s="33" t="s">
        <v>9</v>
      </c>
      <c r="B608" s="32" t="s">
        <v>159</v>
      </c>
      <c r="C608" s="31">
        <v>504</v>
      </c>
      <c r="D608" s="30">
        <v>7</v>
      </c>
      <c r="E608" s="30">
        <v>7</v>
      </c>
      <c r="F608" s="30" t="s">
        <v>106</v>
      </c>
      <c r="G608" s="29" t="s">
        <v>6</v>
      </c>
      <c r="H608" s="29" t="s">
        <v>58</v>
      </c>
      <c r="I608" s="29" t="s">
        <v>4</v>
      </c>
      <c r="J608" s="28" t="s">
        <v>9</v>
      </c>
      <c r="K608" s="27">
        <f>K609</f>
        <v>2668263.75</v>
      </c>
      <c r="L608" s="27">
        <f t="shared" ref="L608:P609" si="186">L609</f>
        <v>0</v>
      </c>
      <c r="M608" s="27">
        <f t="shared" si="186"/>
        <v>0</v>
      </c>
      <c r="N608" s="27">
        <f t="shared" si="186"/>
        <v>0</v>
      </c>
      <c r="O608" s="27">
        <f t="shared" si="186"/>
        <v>0</v>
      </c>
      <c r="P608" s="27">
        <f t="shared" si="186"/>
        <v>0</v>
      </c>
    </row>
    <row r="609" spans="1:16" ht="75">
      <c r="A609" s="33" t="s">
        <v>9</v>
      </c>
      <c r="B609" s="32" t="s">
        <v>155</v>
      </c>
      <c r="C609" s="31">
        <v>504</v>
      </c>
      <c r="D609" s="30">
        <v>7</v>
      </c>
      <c r="E609" s="30">
        <v>7</v>
      </c>
      <c r="F609" s="30" t="s">
        <v>106</v>
      </c>
      <c r="G609" s="29" t="s">
        <v>6</v>
      </c>
      <c r="H609" s="29" t="s">
        <v>58</v>
      </c>
      <c r="I609" s="29" t="s">
        <v>4</v>
      </c>
      <c r="J609" s="28">
        <v>600</v>
      </c>
      <c r="K609" s="27">
        <f>K610</f>
        <v>2668263.75</v>
      </c>
      <c r="L609" s="27">
        <f t="shared" si="186"/>
        <v>0</v>
      </c>
      <c r="M609" s="27">
        <f t="shared" si="186"/>
        <v>0</v>
      </c>
      <c r="N609" s="27">
        <f t="shared" si="186"/>
        <v>0</v>
      </c>
      <c r="O609" s="27">
        <f t="shared" si="186"/>
        <v>0</v>
      </c>
      <c r="P609" s="27">
        <f t="shared" si="186"/>
        <v>0</v>
      </c>
    </row>
    <row r="610" spans="1:16" ht="37.5">
      <c r="A610" s="23" t="s">
        <v>9</v>
      </c>
      <c r="B610" s="22" t="s">
        <v>154</v>
      </c>
      <c r="C610" s="21">
        <v>504</v>
      </c>
      <c r="D610" s="20">
        <v>7</v>
      </c>
      <c r="E610" s="20">
        <v>7</v>
      </c>
      <c r="F610" s="20" t="s">
        <v>106</v>
      </c>
      <c r="G610" s="19" t="s">
        <v>6</v>
      </c>
      <c r="H610" s="19" t="s">
        <v>58</v>
      </c>
      <c r="I610" s="19" t="s">
        <v>4</v>
      </c>
      <c r="J610" s="18" t="s">
        <v>152</v>
      </c>
      <c r="K610" s="17">
        <v>2668263.75</v>
      </c>
      <c r="L610" s="16">
        <v>0</v>
      </c>
      <c r="M610" s="15">
        <v>0</v>
      </c>
      <c r="N610" s="15">
        <v>0</v>
      </c>
      <c r="O610" s="15">
        <v>0</v>
      </c>
      <c r="P610" s="14">
        <v>0</v>
      </c>
    </row>
    <row r="611" spans="1:16" s="89" customFormat="1" ht="93.75">
      <c r="A611" s="42" t="s">
        <v>9</v>
      </c>
      <c r="B611" s="41" t="s">
        <v>355</v>
      </c>
      <c r="C611" s="40">
        <v>504</v>
      </c>
      <c r="D611" s="39">
        <v>7</v>
      </c>
      <c r="E611" s="39">
        <v>7</v>
      </c>
      <c r="F611" s="39" t="s">
        <v>106</v>
      </c>
      <c r="G611" s="106" t="s">
        <v>6</v>
      </c>
      <c r="H611" s="106" t="s">
        <v>58</v>
      </c>
      <c r="I611" s="106">
        <v>70780</v>
      </c>
      <c r="J611" s="12" t="s">
        <v>9</v>
      </c>
      <c r="K611" s="37">
        <f>K612</f>
        <v>8592536</v>
      </c>
      <c r="L611" s="37">
        <f t="shared" ref="L611:P612" si="187">L612</f>
        <v>8592536</v>
      </c>
      <c r="M611" s="37">
        <f t="shared" si="187"/>
        <v>0</v>
      </c>
      <c r="N611" s="37">
        <f t="shared" si="187"/>
        <v>0</v>
      </c>
      <c r="O611" s="37">
        <f t="shared" si="187"/>
        <v>0</v>
      </c>
      <c r="P611" s="37">
        <f t="shared" si="187"/>
        <v>0</v>
      </c>
    </row>
    <row r="612" spans="1:16" s="89" customFormat="1" ht="75">
      <c r="A612" s="33" t="s">
        <v>9</v>
      </c>
      <c r="B612" s="32" t="s">
        <v>155</v>
      </c>
      <c r="C612" s="31">
        <v>504</v>
      </c>
      <c r="D612" s="30">
        <v>7</v>
      </c>
      <c r="E612" s="30">
        <v>7</v>
      </c>
      <c r="F612" s="30" t="s">
        <v>106</v>
      </c>
      <c r="G612" s="29" t="s">
        <v>6</v>
      </c>
      <c r="H612" s="29" t="s">
        <v>58</v>
      </c>
      <c r="I612" s="29">
        <v>70780</v>
      </c>
      <c r="J612" s="28">
        <v>600</v>
      </c>
      <c r="K612" s="27">
        <f>K613</f>
        <v>8592536</v>
      </c>
      <c r="L612" s="27">
        <f t="shared" si="187"/>
        <v>8592536</v>
      </c>
      <c r="M612" s="27">
        <f t="shared" si="187"/>
        <v>0</v>
      </c>
      <c r="N612" s="27">
        <f t="shared" si="187"/>
        <v>0</v>
      </c>
      <c r="O612" s="27">
        <f t="shared" si="187"/>
        <v>0</v>
      </c>
      <c r="P612" s="27">
        <f t="shared" si="187"/>
        <v>0</v>
      </c>
    </row>
    <row r="613" spans="1:16" s="89" customFormat="1" ht="37.5">
      <c r="A613" s="23" t="s">
        <v>9</v>
      </c>
      <c r="B613" s="22" t="s">
        <v>154</v>
      </c>
      <c r="C613" s="21">
        <v>504</v>
      </c>
      <c r="D613" s="20">
        <v>7</v>
      </c>
      <c r="E613" s="20">
        <v>7</v>
      </c>
      <c r="F613" s="20" t="s">
        <v>106</v>
      </c>
      <c r="G613" s="19" t="s">
        <v>6</v>
      </c>
      <c r="H613" s="19" t="s">
        <v>58</v>
      </c>
      <c r="I613" s="19">
        <v>70780</v>
      </c>
      <c r="J613" s="18" t="s">
        <v>152</v>
      </c>
      <c r="K613" s="17">
        <v>8592536</v>
      </c>
      <c r="L613" s="16">
        <v>8592536</v>
      </c>
      <c r="M613" s="15">
        <v>0</v>
      </c>
      <c r="N613" s="15">
        <v>0</v>
      </c>
      <c r="O613" s="15">
        <v>0</v>
      </c>
      <c r="P613" s="14">
        <v>0</v>
      </c>
    </row>
    <row r="614" spans="1:16" s="89" customFormat="1" ht="93.75">
      <c r="A614" s="42" t="s">
        <v>9</v>
      </c>
      <c r="B614" s="41" t="s">
        <v>366</v>
      </c>
      <c r="C614" s="40">
        <v>504</v>
      </c>
      <c r="D614" s="39">
        <v>7</v>
      </c>
      <c r="E614" s="39">
        <v>7</v>
      </c>
      <c r="F614" s="39" t="s">
        <v>106</v>
      </c>
      <c r="G614" s="106" t="s">
        <v>6</v>
      </c>
      <c r="H614" s="106" t="s">
        <v>58</v>
      </c>
      <c r="I614" s="106">
        <v>72230</v>
      </c>
      <c r="J614" s="12" t="s">
        <v>9</v>
      </c>
      <c r="K614" s="37">
        <f>K615</f>
        <v>1000000</v>
      </c>
      <c r="L614" s="37">
        <f t="shared" ref="L614:P615" si="188">L615</f>
        <v>1000000</v>
      </c>
      <c r="M614" s="37">
        <f t="shared" si="188"/>
        <v>0</v>
      </c>
      <c r="N614" s="37">
        <f t="shared" si="188"/>
        <v>0</v>
      </c>
      <c r="O614" s="37">
        <f t="shared" si="188"/>
        <v>0</v>
      </c>
      <c r="P614" s="37">
        <f t="shared" si="188"/>
        <v>0</v>
      </c>
    </row>
    <row r="615" spans="1:16" s="89" customFormat="1" ht="75">
      <c r="A615" s="33" t="s">
        <v>9</v>
      </c>
      <c r="B615" s="32" t="s">
        <v>155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58</v>
      </c>
      <c r="I615" s="29">
        <v>72230</v>
      </c>
      <c r="J615" s="28">
        <v>600</v>
      </c>
      <c r="K615" s="27">
        <f>K616</f>
        <v>1000000</v>
      </c>
      <c r="L615" s="27">
        <f t="shared" si="188"/>
        <v>1000000</v>
      </c>
      <c r="M615" s="27">
        <f t="shared" si="188"/>
        <v>0</v>
      </c>
      <c r="N615" s="27">
        <f t="shared" si="188"/>
        <v>0</v>
      </c>
      <c r="O615" s="27">
        <f t="shared" si="188"/>
        <v>0</v>
      </c>
      <c r="P615" s="27">
        <f t="shared" si="188"/>
        <v>0</v>
      </c>
    </row>
    <row r="616" spans="1:16" s="89" customFormat="1" ht="37.5">
      <c r="A616" s="23" t="s">
        <v>9</v>
      </c>
      <c r="B616" s="22" t="s">
        <v>154</v>
      </c>
      <c r="C616" s="21">
        <v>504</v>
      </c>
      <c r="D616" s="20">
        <v>7</v>
      </c>
      <c r="E616" s="20">
        <v>7</v>
      </c>
      <c r="F616" s="20" t="s">
        <v>106</v>
      </c>
      <c r="G616" s="19" t="s">
        <v>6</v>
      </c>
      <c r="H616" s="19" t="s">
        <v>58</v>
      </c>
      <c r="I616" s="19">
        <v>72230</v>
      </c>
      <c r="J616" s="18" t="s">
        <v>152</v>
      </c>
      <c r="K616" s="17">
        <v>1000000</v>
      </c>
      <c r="L616" s="16">
        <v>1000000</v>
      </c>
      <c r="M616" s="15">
        <v>0</v>
      </c>
      <c r="N616" s="15">
        <v>0</v>
      </c>
      <c r="O616" s="15">
        <v>0</v>
      </c>
      <c r="P616" s="14">
        <v>0</v>
      </c>
    </row>
    <row r="617" spans="1:16" ht="75">
      <c r="A617" s="42" t="s">
        <v>9</v>
      </c>
      <c r="B617" s="41" t="s">
        <v>158</v>
      </c>
      <c r="C617" s="40">
        <v>504</v>
      </c>
      <c r="D617" s="39">
        <v>7</v>
      </c>
      <c r="E617" s="39">
        <v>7</v>
      </c>
      <c r="F617" s="39" t="s">
        <v>106</v>
      </c>
      <c r="G617" s="38" t="s">
        <v>6</v>
      </c>
      <c r="H617" s="38" t="s">
        <v>58</v>
      </c>
      <c r="I617" s="38" t="s">
        <v>157</v>
      </c>
      <c r="J617" s="12" t="s">
        <v>9</v>
      </c>
      <c r="K617" s="37">
        <f>K618</f>
        <v>47339.25</v>
      </c>
      <c r="L617" s="37">
        <f t="shared" ref="L617:P618" si="189">L618</f>
        <v>0</v>
      </c>
      <c r="M617" s="37">
        <f t="shared" si="189"/>
        <v>0</v>
      </c>
      <c r="N617" s="37">
        <f t="shared" si="189"/>
        <v>0</v>
      </c>
      <c r="O617" s="37">
        <f t="shared" si="189"/>
        <v>0</v>
      </c>
      <c r="P617" s="37">
        <f t="shared" si="189"/>
        <v>0</v>
      </c>
    </row>
    <row r="618" spans="1:16" ht="75">
      <c r="A618" s="33" t="s">
        <v>9</v>
      </c>
      <c r="B618" s="32" t="s">
        <v>155</v>
      </c>
      <c r="C618" s="31">
        <v>504</v>
      </c>
      <c r="D618" s="30">
        <v>7</v>
      </c>
      <c r="E618" s="30">
        <v>7</v>
      </c>
      <c r="F618" s="30" t="s">
        <v>106</v>
      </c>
      <c r="G618" s="29" t="s">
        <v>6</v>
      </c>
      <c r="H618" s="29" t="s">
        <v>58</v>
      </c>
      <c r="I618" s="29" t="s">
        <v>157</v>
      </c>
      <c r="J618" s="28">
        <v>600</v>
      </c>
      <c r="K618" s="27">
        <f>K619</f>
        <v>47339.25</v>
      </c>
      <c r="L618" s="27">
        <f t="shared" si="189"/>
        <v>0</v>
      </c>
      <c r="M618" s="27">
        <f t="shared" si="189"/>
        <v>0</v>
      </c>
      <c r="N618" s="27">
        <f t="shared" si="189"/>
        <v>0</v>
      </c>
      <c r="O618" s="27">
        <f t="shared" si="189"/>
        <v>0</v>
      </c>
      <c r="P618" s="27">
        <f t="shared" si="189"/>
        <v>0</v>
      </c>
    </row>
    <row r="619" spans="1:16" ht="37.5">
      <c r="A619" s="23" t="s">
        <v>9</v>
      </c>
      <c r="B619" s="22" t="s">
        <v>154</v>
      </c>
      <c r="C619" s="21">
        <v>504</v>
      </c>
      <c r="D619" s="20">
        <v>7</v>
      </c>
      <c r="E619" s="20">
        <v>7</v>
      </c>
      <c r="F619" s="20" t="s">
        <v>106</v>
      </c>
      <c r="G619" s="19" t="s">
        <v>6</v>
      </c>
      <c r="H619" s="19" t="s">
        <v>58</v>
      </c>
      <c r="I619" s="19" t="s">
        <v>157</v>
      </c>
      <c r="J619" s="18" t="s">
        <v>152</v>
      </c>
      <c r="K619" s="17">
        <v>47339.25</v>
      </c>
      <c r="L619" s="16">
        <v>0</v>
      </c>
      <c r="M619" s="15">
        <v>0</v>
      </c>
      <c r="N619" s="15">
        <v>0</v>
      </c>
      <c r="O619" s="15">
        <v>0</v>
      </c>
      <c r="P619" s="14">
        <v>0</v>
      </c>
    </row>
    <row r="620" spans="1:16" ht="56.25">
      <c r="A620" s="42" t="s">
        <v>9</v>
      </c>
      <c r="B620" s="41" t="s">
        <v>156</v>
      </c>
      <c r="C620" s="40">
        <v>504</v>
      </c>
      <c r="D620" s="39">
        <v>7</v>
      </c>
      <c r="E620" s="39">
        <v>7</v>
      </c>
      <c r="F620" s="39" t="s">
        <v>106</v>
      </c>
      <c r="G620" s="38" t="s">
        <v>6</v>
      </c>
      <c r="H620" s="38" t="s">
        <v>58</v>
      </c>
      <c r="I620" s="38" t="s">
        <v>153</v>
      </c>
      <c r="J620" s="12" t="s">
        <v>9</v>
      </c>
      <c r="K620" s="37">
        <f>K621</f>
        <v>90000</v>
      </c>
      <c r="L620" s="37">
        <f t="shared" ref="L620:P621" si="190">L621</f>
        <v>0</v>
      </c>
      <c r="M620" s="37">
        <f t="shared" si="190"/>
        <v>0</v>
      </c>
      <c r="N620" s="37">
        <f t="shared" si="190"/>
        <v>0</v>
      </c>
      <c r="O620" s="37">
        <f t="shared" si="190"/>
        <v>0</v>
      </c>
      <c r="P620" s="37">
        <f t="shared" si="190"/>
        <v>0</v>
      </c>
    </row>
    <row r="621" spans="1:16" ht="75">
      <c r="A621" s="33" t="s">
        <v>9</v>
      </c>
      <c r="B621" s="32" t="s">
        <v>155</v>
      </c>
      <c r="C621" s="31">
        <v>504</v>
      </c>
      <c r="D621" s="30">
        <v>7</v>
      </c>
      <c r="E621" s="30">
        <v>7</v>
      </c>
      <c r="F621" s="30" t="s">
        <v>106</v>
      </c>
      <c r="G621" s="29" t="s">
        <v>6</v>
      </c>
      <c r="H621" s="29" t="s">
        <v>58</v>
      </c>
      <c r="I621" s="29" t="s">
        <v>153</v>
      </c>
      <c r="J621" s="28">
        <v>600</v>
      </c>
      <c r="K621" s="27">
        <f>K622</f>
        <v>90000</v>
      </c>
      <c r="L621" s="27">
        <f t="shared" si="190"/>
        <v>0</v>
      </c>
      <c r="M621" s="27">
        <f t="shared" si="190"/>
        <v>0</v>
      </c>
      <c r="N621" s="27">
        <f t="shared" si="190"/>
        <v>0</v>
      </c>
      <c r="O621" s="27">
        <f t="shared" si="190"/>
        <v>0</v>
      </c>
      <c r="P621" s="27">
        <f t="shared" si="190"/>
        <v>0</v>
      </c>
    </row>
    <row r="622" spans="1:16" ht="37.5">
      <c r="A622" s="23" t="s">
        <v>9</v>
      </c>
      <c r="B622" s="22" t="s">
        <v>154</v>
      </c>
      <c r="C622" s="21">
        <v>504</v>
      </c>
      <c r="D622" s="20">
        <v>7</v>
      </c>
      <c r="E622" s="20">
        <v>7</v>
      </c>
      <c r="F622" s="20" t="s">
        <v>106</v>
      </c>
      <c r="G622" s="19" t="s">
        <v>6</v>
      </c>
      <c r="H622" s="19" t="s">
        <v>58</v>
      </c>
      <c r="I622" s="19" t="s">
        <v>153</v>
      </c>
      <c r="J622" s="18" t="s">
        <v>152</v>
      </c>
      <c r="K622" s="17">
        <v>90000</v>
      </c>
      <c r="L622" s="16">
        <v>0</v>
      </c>
      <c r="M622" s="15">
        <v>0</v>
      </c>
      <c r="N622" s="15">
        <v>0</v>
      </c>
      <c r="O622" s="15">
        <v>0</v>
      </c>
      <c r="P622" s="14">
        <v>0</v>
      </c>
    </row>
    <row r="623" spans="1:16" s="89" customFormat="1" ht="56.25">
      <c r="A623" s="93"/>
      <c r="B623" s="41" t="s">
        <v>127</v>
      </c>
      <c r="C623" s="18">
        <v>504</v>
      </c>
      <c r="D623" s="61">
        <v>7</v>
      </c>
      <c r="E623" s="61">
        <v>7</v>
      </c>
      <c r="F623" s="20" t="s">
        <v>106</v>
      </c>
      <c r="G623" s="19" t="s">
        <v>6</v>
      </c>
      <c r="H623" s="19">
        <v>10</v>
      </c>
      <c r="I623" s="62" t="s">
        <v>1</v>
      </c>
      <c r="J623" s="18"/>
      <c r="K623" s="17">
        <f>K624</f>
        <v>70000</v>
      </c>
      <c r="L623" s="17">
        <f t="shared" ref="L623:P623" si="191">L624</f>
        <v>0</v>
      </c>
      <c r="M623" s="17">
        <f t="shared" si="191"/>
        <v>0</v>
      </c>
      <c r="N623" s="17">
        <f t="shared" si="191"/>
        <v>0</v>
      </c>
      <c r="O623" s="17">
        <f t="shared" si="191"/>
        <v>0</v>
      </c>
      <c r="P623" s="17">
        <f t="shared" si="191"/>
        <v>0</v>
      </c>
    </row>
    <row r="624" spans="1:16" s="89" customFormat="1" ht="93.75">
      <c r="A624" s="93"/>
      <c r="B624" s="32" t="s">
        <v>126</v>
      </c>
      <c r="C624" s="18">
        <v>504</v>
      </c>
      <c r="D624" s="61">
        <v>7</v>
      </c>
      <c r="E624" s="61">
        <v>7</v>
      </c>
      <c r="F624" s="20" t="s">
        <v>106</v>
      </c>
      <c r="G624" s="19" t="s">
        <v>6</v>
      </c>
      <c r="H624" s="19">
        <v>10</v>
      </c>
      <c r="I624" s="62" t="s">
        <v>4</v>
      </c>
      <c r="J624" s="18"/>
      <c r="K624" s="17">
        <f>K625</f>
        <v>70000</v>
      </c>
      <c r="L624" s="17">
        <f t="shared" ref="L624:P624" si="192">L625</f>
        <v>0</v>
      </c>
      <c r="M624" s="17">
        <f t="shared" si="192"/>
        <v>0</v>
      </c>
      <c r="N624" s="17">
        <f t="shared" si="192"/>
        <v>0</v>
      </c>
      <c r="O624" s="17">
        <f t="shared" si="192"/>
        <v>0</v>
      </c>
      <c r="P624" s="17">
        <f t="shared" si="192"/>
        <v>0</v>
      </c>
    </row>
    <row r="625" spans="1:16" s="89" customFormat="1" ht="75">
      <c r="A625" s="93"/>
      <c r="B625" s="32" t="s">
        <v>155</v>
      </c>
      <c r="C625" s="18">
        <v>504</v>
      </c>
      <c r="D625" s="61">
        <v>7</v>
      </c>
      <c r="E625" s="61">
        <v>7</v>
      </c>
      <c r="F625" s="20" t="s">
        <v>106</v>
      </c>
      <c r="G625" s="19" t="s">
        <v>6</v>
      </c>
      <c r="H625" s="19">
        <v>10</v>
      </c>
      <c r="I625" s="62" t="s">
        <v>4</v>
      </c>
      <c r="J625" s="18">
        <v>600</v>
      </c>
      <c r="K625" s="17">
        <f>K626</f>
        <v>70000</v>
      </c>
      <c r="L625" s="17">
        <f t="shared" ref="L625:P625" si="193">L626</f>
        <v>0</v>
      </c>
      <c r="M625" s="17">
        <f t="shared" si="193"/>
        <v>0</v>
      </c>
      <c r="N625" s="17">
        <f t="shared" si="193"/>
        <v>0</v>
      </c>
      <c r="O625" s="17">
        <f t="shared" si="193"/>
        <v>0</v>
      </c>
      <c r="P625" s="17">
        <f t="shared" si="193"/>
        <v>0</v>
      </c>
    </row>
    <row r="626" spans="1:16" s="89" customFormat="1" ht="37.5">
      <c r="A626" s="93"/>
      <c r="B626" s="22" t="s">
        <v>154</v>
      </c>
      <c r="C626" s="18">
        <v>504</v>
      </c>
      <c r="D626" s="61">
        <v>7</v>
      </c>
      <c r="E626" s="61">
        <v>7</v>
      </c>
      <c r="F626" s="20" t="s">
        <v>106</v>
      </c>
      <c r="G626" s="19" t="s">
        <v>6</v>
      </c>
      <c r="H626" s="19">
        <v>10</v>
      </c>
      <c r="I626" s="62" t="s">
        <v>4</v>
      </c>
      <c r="J626" s="18">
        <v>610</v>
      </c>
      <c r="K626" s="17">
        <v>70000</v>
      </c>
      <c r="L626" s="17">
        <v>0</v>
      </c>
      <c r="M626" s="14">
        <v>0</v>
      </c>
      <c r="N626" s="14">
        <v>0</v>
      </c>
      <c r="O626" s="14">
        <v>0</v>
      </c>
      <c r="P626" s="14">
        <v>0</v>
      </c>
    </row>
    <row r="627" spans="1:16" ht="37.5">
      <c r="A627" s="42" t="s">
        <v>9</v>
      </c>
      <c r="B627" s="41" t="s">
        <v>151</v>
      </c>
      <c r="C627" s="40">
        <v>504</v>
      </c>
      <c r="D627" s="39">
        <v>7</v>
      </c>
      <c r="E627" s="39">
        <v>9</v>
      </c>
      <c r="F627" s="39" t="s">
        <v>9</v>
      </c>
      <c r="G627" s="38" t="s">
        <v>9</v>
      </c>
      <c r="H627" s="38" t="s">
        <v>9</v>
      </c>
      <c r="I627" s="38" t="s">
        <v>9</v>
      </c>
      <c r="J627" s="12" t="s">
        <v>9</v>
      </c>
      <c r="K627" s="37">
        <f>K628+K689</f>
        <v>91217013.390000001</v>
      </c>
      <c r="L627" s="37">
        <f t="shared" ref="L627:P628" si="194">L628</f>
        <v>45625638</v>
      </c>
      <c r="M627" s="37">
        <f t="shared" si="194"/>
        <v>37203053.759999998</v>
      </c>
      <c r="N627" s="37">
        <f t="shared" si="194"/>
        <v>0</v>
      </c>
      <c r="O627" s="37">
        <f t="shared" si="194"/>
        <v>36709290.960000001</v>
      </c>
      <c r="P627" s="37">
        <f t="shared" si="194"/>
        <v>0</v>
      </c>
    </row>
    <row r="628" spans="1:16" ht="131.25">
      <c r="A628" s="33" t="s">
        <v>9</v>
      </c>
      <c r="B628" s="32" t="s">
        <v>110</v>
      </c>
      <c r="C628" s="31">
        <v>504</v>
      </c>
      <c r="D628" s="30">
        <v>7</v>
      </c>
      <c r="E628" s="30">
        <v>9</v>
      </c>
      <c r="F628" s="30" t="s">
        <v>106</v>
      </c>
      <c r="G628" s="29" t="s">
        <v>14</v>
      </c>
      <c r="H628" s="29" t="s">
        <v>2</v>
      </c>
      <c r="I628" s="29" t="s">
        <v>1</v>
      </c>
      <c r="J628" s="28" t="s">
        <v>9</v>
      </c>
      <c r="K628" s="27">
        <f>K629</f>
        <v>88744357.390000001</v>
      </c>
      <c r="L628" s="27">
        <f t="shared" si="194"/>
        <v>45625638</v>
      </c>
      <c r="M628" s="27">
        <f t="shared" si="194"/>
        <v>37203053.759999998</v>
      </c>
      <c r="N628" s="27">
        <f t="shared" si="194"/>
        <v>0</v>
      </c>
      <c r="O628" s="27">
        <f t="shared" si="194"/>
        <v>36709290.960000001</v>
      </c>
      <c r="P628" s="27">
        <f t="shared" si="194"/>
        <v>0</v>
      </c>
    </row>
    <row r="629" spans="1:16" ht="56.25">
      <c r="A629" s="33" t="s">
        <v>9</v>
      </c>
      <c r="B629" s="32" t="s">
        <v>109</v>
      </c>
      <c r="C629" s="31">
        <v>504</v>
      </c>
      <c r="D629" s="30">
        <v>7</v>
      </c>
      <c r="E629" s="30">
        <v>9</v>
      </c>
      <c r="F629" s="30" t="s">
        <v>106</v>
      </c>
      <c r="G629" s="29" t="s">
        <v>6</v>
      </c>
      <c r="H629" s="29" t="s">
        <v>2</v>
      </c>
      <c r="I629" s="29" t="s">
        <v>1</v>
      </c>
      <c r="J629" s="28" t="s">
        <v>9</v>
      </c>
      <c r="K629" s="27">
        <f>K630+K645+K653+K659+K663+K671+K679+K685</f>
        <v>88744357.390000001</v>
      </c>
      <c r="L629" s="27">
        <f t="shared" ref="L629:P629" si="195">L630+L645+L653+L660+L663+L671+L679+L685</f>
        <v>45625638</v>
      </c>
      <c r="M629" s="27">
        <f t="shared" si="195"/>
        <v>37203053.759999998</v>
      </c>
      <c r="N629" s="27">
        <f t="shared" si="195"/>
        <v>0</v>
      </c>
      <c r="O629" s="27">
        <f t="shared" si="195"/>
        <v>36709290.960000001</v>
      </c>
      <c r="P629" s="27">
        <f t="shared" si="195"/>
        <v>0</v>
      </c>
    </row>
    <row r="630" spans="1:16" ht="112.5">
      <c r="A630" s="33" t="s">
        <v>9</v>
      </c>
      <c r="B630" s="32" t="s">
        <v>122</v>
      </c>
      <c r="C630" s="31">
        <v>504</v>
      </c>
      <c r="D630" s="30">
        <v>7</v>
      </c>
      <c r="E630" s="30">
        <v>9</v>
      </c>
      <c r="F630" s="30" t="s">
        <v>106</v>
      </c>
      <c r="G630" s="29" t="s">
        <v>6</v>
      </c>
      <c r="H630" s="29" t="s">
        <v>27</v>
      </c>
      <c r="I630" s="29" t="s">
        <v>1</v>
      </c>
      <c r="J630" s="28" t="s">
        <v>9</v>
      </c>
      <c r="K630" s="27">
        <f>K631+K639+K642</f>
        <v>80383677.390000001</v>
      </c>
      <c r="L630" s="27">
        <f t="shared" ref="L630:P630" si="196">L631+L639+L642</f>
        <v>45625638</v>
      </c>
      <c r="M630" s="27">
        <f t="shared" si="196"/>
        <v>30646373.759999998</v>
      </c>
      <c r="N630" s="27">
        <f t="shared" si="196"/>
        <v>0</v>
      </c>
      <c r="O630" s="27">
        <f t="shared" si="196"/>
        <v>30152610.960000001</v>
      </c>
      <c r="P630" s="27">
        <f t="shared" si="196"/>
        <v>0</v>
      </c>
    </row>
    <row r="631" spans="1:16" ht="150">
      <c r="A631" s="33" t="s">
        <v>9</v>
      </c>
      <c r="B631" s="32" t="s">
        <v>150</v>
      </c>
      <c r="C631" s="31">
        <v>504</v>
      </c>
      <c r="D631" s="30">
        <v>7</v>
      </c>
      <c r="E631" s="30">
        <v>9</v>
      </c>
      <c r="F631" s="30" t="s">
        <v>106</v>
      </c>
      <c r="G631" s="29" t="s">
        <v>6</v>
      </c>
      <c r="H631" s="29" t="s">
        <v>27</v>
      </c>
      <c r="I631" s="29" t="s">
        <v>4</v>
      </c>
      <c r="J631" s="28" t="s">
        <v>9</v>
      </c>
      <c r="K631" s="27">
        <f>K632+K634+K636</f>
        <v>16167438.390000001</v>
      </c>
      <c r="L631" s="27">
        <f t="shared" ref="L631:P631" si="197">L632+L634+L636</f>
        <v>0</v>
      </c>
      <c r="M631" s="27">
        <f t="shared" si="197"/>
        <v>13242292.76</v>
      </c>
      <c r="N631" s="27">
        <f t="shared" si="197"/>
        <v>0</v>
      </c>
      <c r="O631" s="27">
        <f t="shared" si="197"/>
        <v>12748529.960000001</v>
      </c>
      <c r="P631" s="27">
        <f t="shared" si="197"/>
        <v>0</v>
      </c>
    </row>
    <row r="632" spans="1:16" ht="168.75">
      <c r="A632" s="33" t="s">
        <v>9</v>
      </c>
      <c r="B632" s="32" t="s">
        <v>37</v>
      </c>
      <c r="C632" s="31">
        <v>504</v>
      </c>
      <c r="D632" s="30">
        <v>7</v>
      </c>
      <c r="E632" s="30">
        <v>9</v>
      </c>
      <c r="F632" s="30" t="s">
        <v>106</v>
      </c>
      <c r="G632" s="29" t="s">
        <v>6</v>
      </c>
      <c r="H632" s="29" t="s">
        <v>27</v>
      </c>
      <c r="I632" s="29" t="s">
        <v>4</v>
      </c>
      <c r="J632" s="28">
        <v>100</v>
      </c>
      <c r="K632" s="27">
        <f>K633</f>
        <v>55000</v>
      </c>
      <c r="L632" s="27">
        <f t="shared" ref="L632:P632" si="198">L633</f>
        <v>0</v>
      </c>
      <c r="M632" s="27">
        <f t="shared" si="198"/>
        <v>0</v>
      </c>
      <c r="N632" s="27">
        <f t="shared" si="198"/>
        <v>0</v>
      </c>
      <c r="O632" s="27">
        <f t="shared" si="198"/>
        <v>0</v>
      </c>
      <c r="P632" s="27">
        <f t="shared" si="198"/>
        <v>0</v>
      </c>
    </row>
    <row r="633" spans="1:16" ht="37.5">
      <c r="A633" s="23" t="s">
        <v>9</v>
      </c>
      <c r="B633" s="22" t="s">
        <v>130</v>
      </c>
      <c r="C633" s="21">
        <v>504</v>
      </c>
      <c r="D633" s="20">
        <v>7</v>
      </c>
      <c r="E633" s="20">
        <v>9</v>
      </c>
      <c r="F633" s="20" t="s">
        <v>106</v>
      </c>
      <c r="G633" s="19" t="s">
        <v>6</v>
      </c>
      <c r="H633" s="19" t="s">
        <v>27</v>
      </c>
      <c r="I633" s="19" t="s">
        <v>4</v>
      </c>
      <c r="J633" s="18" t="s">
        <v>129</v>
      </c>
      <c r="K633" s="17">
        <v>55000</v>
      </c>
      <c r="L633" s="16">
        <v>0</v>
      </c>
      <c r="M633" s="15">
        <v>0</v>
      </c>
      <c r="N633" s="15">
        <v>0</v>
      </c>
      <c r="O633" s="15">
        <v>0</v>
      </c>
      <c r="P633" s="14">
        <v>0</v>
      </c>
    </row>
    <row r="634" spans="1:16" ht="75">
      <c r="A634" s="42" t="s">
        <v>9</v>
      </c>
      <c r="B634" s="41" t="s">
        <v>10</v>
      </c>
      <c r="C634" s="40">
        <v>504</v>
      </c>
      <c r="D634" s="39">
        <v>7</v>
      </c>
      <c r="E634" s="39">
        <v>9</v>
      </c>
      <c r="F634" s="39" t="s">
        <v>106</v>
      </c>
      <c r="G634" s="38" t="s">
        <v>6</v>
      </c>
      <c r="H634" s="38" t="s">
        <v>27</v>
      </c>
      <c r="I634" s="38" t="s">
        <v>4</v>
      </c>
      <c r="J634" s="12">
        <v>200</v>
      </c>
      <c r="K634" s="37">
        <f>K635</f>
        <v>16071674.76</v>
      </c>
      <c r="L634" s="37">
        <f t="shared" ref="L634:P634" si="199">L635</f>
        <v>0</v>
      </c>
      <c r="M634" s="37">
        <f t="shared" si="199"/>
        <v>13242292.76</v>
      </c>
      <c r="N634" s="37">
        <f t="shared" si="199"/>
        <v>0</v>
      </c>
      <c r="O634" s="37">
        <f t="shared" si="199"/>
        <v>12748529.960000001</v>
      </c>
      <c r="P634" s="37">
        <f t="shared" si="199"/>
        <v>0</v>
      </c>
    </row>
    <row r="635" spans="1:16" ht="75">
      <c r="A635" s="23" t="s">
        <v>9</v>
      </c>
      <c r="B635" s="22" t="s">
        <v>8</v>
      </c>
      <c r="C635" s="21">
        <v>504</v>
      </c>
      <c r="D635" s="20">
        <v>7</v>
      </c>
      <c r="E635" s="20">
        <v>9</v>
      </c>
      <c r="F635" s="20" t="s">
        <v>106</v>
      </c>
      <c r="G635" s="19" t="s">
        <v>6</v>
      </c>
      <c r="H635" s="19" t="s">
        <v>27</v>
      </c>
      <c r="I635" s="19" t="s">
        <v>4</v>
      </c>
      <c r="J635" s="18" t="s">
        <v>3</v>
      </c>
      <c r="K635" s="17">
        <v>16071674.76</v>
      </c>
      <c r="L635" s="16">
        <v>0</v>
      </c>
      <c r="M635" s="15">
        <v>13242292.76</v>
      </c>
      <c r="N635" s="15">
        <v>0</v>
      </c>
      <c r="O635" s="15">
        <v>12748529.960000001</v>
      </c>
      <c r="P635" s="14">
        <v>0</v>
      </c>
    </row>
    <row r="636" spans="1:16" ht="18.75">
      <c r="A636" s="42" t="s">
        <v>9</v>
      </c>
      <c r="B636" s="41" t="s">
        <v>21</v>
      </c>
      <c r="C636" s="40">
        <v>504</v>
      </c>
      <c r="D636" s="39">
        <v>7</v>
      </c>
      <c r="E636" s="39">
        <v>9</v>
      </c>
      <c r="F636" s="39" t="s">
        <v>106</v>
      </c>
      <c r="G636" s="38" t="s">
        <v>6</v>
      </c>
      <c r="H636" s="38" t="s">
        <v>27</v>
      </c>
      <c r="I636" s="38" t="s">
        <v>4</v>
      </c>
      <c r="J636" s="12">
        <v>800</v>
      </c>
      <c r="K636" s="37">
        <f>K637+K638</f>
        <v>40763.629999999997</v>
      </c>
      <c r="L636" s="37">
        <f t="shared" ref="L636:P636" si="200">L638</f>
        <v>0</v>
      </c>
      <c r="M636" s="37">
        <f t="shared" si="200"/>
        <v>0</v>
      </c>
      <c r="N636" s="37">
        <f t="shared" si="200"/>
        <v>0</v>
      </c>
      <c r="O636" s="37">
        <f t="shared" si="200"/>
        <v>0</v>
      </c>
      <c r="P636" s="37">
        <f t="shared" si="200"/>
        <v>0</v>
      </c>
    </row>
    <row r="637" spans="1:16" s="89" customFormat="1" ht="18.75">
      <c r="A637" s="127"/>
      <c r="B637" s="60" t="s">
        <v>377</v>
      </c>
      <c r="C637" s="18">
        <v>504</v>
      </c>
      <c r="D637" s="61">
        <v>7</v>
      </c>
      <c r="E637" s="61">
        <v>9</v>
      </c>
      <c r="F637" s="20" t="s">
        <v>106</v>
      </c>
      <c r="G637" s="19" t="s">
        <v>6</v>
      </c>
      <c r="H637" s="19" t="s">
        <v>27</v>
      </c>
      <c r="I637" s="128" t="s">
        <v>4</v>
      </c>
      <c r="J637" s="18">
        <v>830</v>
      </c>
      <c r="K637" s="17">
        <v>1000</v>
      </c>
      <c r="L637" s="17">
        <v>0</v>
      </c>
      <c r="M637" s="17">
        <v>0</v>
      </c>
      <c r="N637" s="17">
        <v>0</v>
      </c>
      <c r="O637" s="17">
        <v>0</v>
      </c>
      <c r="P637" s="17">
        <v>0</v>
      </c>
    </row>
    <row r="638" spans="1:16" ht="37.5">
      <c r="A638" s="23" t="s">
        <v>9</v>
      </c>
      <c r="B638" s="22" t="s">
        <v>33</v>
      </c>
      <c r="C638" s="21">
        <v>504</v>
      </c>
      <c r="D638" s="20">
        <v>7</v>
      </c>
      <c r="E638" s="20">
        <v>9</v>
      </c>
      <c r="F638" s="20" t="s">
        <v>106</v>
      </c>
      <c r="G638" s="19" t="s">
        <v>6</v>
      </c>
      <c r="H638" s="19" t="s">
        <v>27</v>
      </c>
      <c r="I638" s="19" t="s">
        <v>4</v>
      </c>
      <c r="J638" s="18" t="s">
        <v>32</v>
      </c>
      <c r="K638" s="17">
        <v>39763.629999999997</v>
      </c>
      <c r="L638" s="16">
        <v>0</v>
      </c>
      <c r="M638" s="15">
        <v>0</v>
      </c>
      <c r="N638" s="15">
        <v>0</v>
      </c>
      <c r="O638" s="15">
        <v>0</v>
      </c>
      <c r="P638" s="14">
        <v>0</v>
      </c>
    </row>
    <row r="639" spans="1:16" ht="243.75">
      <c r="A639" s="42" t="s">
        <v>9</v>
      </c>
      <c r="B639" s="41" t="s">
        <v>149</v>
      </c>
      <c r="C639" s="40">
        <v>504</v>
      </c>
      <c r="D639" s="39">
        <v>7</v>
      </c>
      <c r="E639" s="39">
        <v>9</v>
      </c>
      <c r="F639" s="39" t="s">
        <v>106</v>
      </c>
      <c r="G639" s="38" t="s">
        <v>6</v>
      </c>
      <c r="H639" s="38" t="s">
        <v>27</v>
      </c>
      <c r="I639" s="38" t="s">
        <v>148</v>
      </c>
      <c r="J639" s="12" t="s">
        <v>9</v>
      </c>
      <c r="K639" s="37">
        <f>K640</f>
        <v>45625638</v>
      </c>
      <c r="L639" s="37">
        <f t="shared" ref="L639:P640" si="201">L640</f>
        <v>45625638</v>
      </c>
      <c r="M639" s="37">
        <f t="shared" si="201"/>
        <v>0</v>
      </c>
      <c r="N639" s="37">
        <f t="shared" si="201"/>
        <v>0</v>
      </c>
      <c r="O639" s="37">
        <f t="shared" si="201"/>
        <v>0</v>
      </c>
      <c r="P639" s="37">
        <f t="shared" si="201"/>
        <v>0</v>
      </c>
    </row>
    <row r="640" spans="1:16" ht="168.75">
      <c r="A640" s="33" t="s">
        <v>9</v>
      </c>
      <c r="B640" s="32" t="s">
        <v>37</v>
      </c>
      <c r="C640" s="31">
        <v>504</v>
      </c>
      <c r="D640" s="30">
        <v>7</v>
      </c>
      <c r="E640" s="30">
        <v>9</v>
      </c>
      <c r="F640" s="30" t="s">
        <v>106</v>
      </c>
      <c r="G640" s="29" t="s">
        <v>6</v>
      </c>
      <c r="H640" s="29" t="s">
        <v>27</v>
      </c>
      <c r="I640" s="29" t="s">
        <v>148</v>
      </c>
      <c r="J640" s="28">
        <v>100</v>
      </c>
      <c r="K640" s="27">
        <f>K641</f>
        <v>45625638</v>
      </c>
      <c r="L640" s="27">
        <f t="shared" si="201"/>
        <v>45625638</v>
      </c>
      <c r="M640" s="27">
        <f t="shared" si="201"/>
        <v>0</v>
      </c>
      <c r="N640" s="27">
        <f t="shared" si="201"/>
        <v>0</v>
      </c>
      <c r="O640" s="27">
        <f t="shared" si="201"/>
        <v>0</v>
      </c>
      <c r="P640" s="27">
        <f t="shared" si="201"/>
        <v>0</v>
      </c>
    </row>
    <row r="641" spans="1:16" ht="37.5">
      <c r="A641" s="23" t="s">
        <v>9</v>
      </c>
      <c r="B641" s="22" t="s">
        <v>130</v>
      </c>
      <c r="C641" s="21">
        <v>504</v>
      </c>
      <c r="D641" s="20">
        <v>7</v>
      </c>
      <c r="E641" s="20">
        <v>9</v>
      </c>
      <c r="F641" s="20" t="s">
        <v>106</v>
      </c>
      <c r="G641" s="19" t="s">
        <v>6</v>
      </c>
      <c r="H641" s="19" t="s">
        <v>27</v>
      </c>
      <c r="I641" s="19" t="s">
        <v>148</v>
      </c>
      <c r="J641" s="18" t="s">
        <v>129</v>
      </c>
      <c r="K641" s="17">
        <v>45625638</v>
      </c>
      <c r="L641" s="16">
        <v>45625638</v>
      </c>
      <c r="M641" s="15">
        <v>0</v>
      </c>
      <c r="N641" s="15">
        <v>0</v>
      </c>
      <c r="O641" s="15">
        <v>0</v>
      </c>
      <c r="P641" s="14">
        <v>0</v>
      </c>
    </row>
    <row r="642" spans="1:16" ht="206.25">
      <c r="A642" s="42" t="s">
        <v>9</v>
      </c>
      <c r="B642" s="41" t="s">
        <v>147</v>
      </c>
      <c r="C642" s="40">
        <v>504</v>
      </c>
      <c r="D642" s="39">
        <v>7</v>
      </c>
      <c r="E642" s="39">
        <v>9</v>
      </c>
      <c r="F642" s="39" t="s">
        <v>106</v>
      </c>
      <c r="G642" s="38" t="s">
        <v>6</v>
      </c>
      <c r="H642" s="38" t="s">
        <v>27</v>
      </c>
      <c r="I642" s="38" t="s">
        <v>146</v>
      </c>
      <c r="J642" s="12" t="s">
        <v>9</v>
      </c>
      <c r="K642" s="37">
        <f>K643</f>
        <v>18590601</v>
      </c>
      <c r="L642" s="37">
        <f t="shared" ref="L642:P643" si="202">L643</f>
        <v>0</v>
      </c>
      <c r="M642" s="37">
        <f t="shared" si="202"/>
        <v>17404081</v>
      </c>
      <c r="N642" s="37">
        <f t="shared" si="202"/>
        <v>0</v>
      </c>
      <c r="O642" s="37">
        <f t="shared" si="202"/>
        <v>17404081</v>
      </c>
      <c r="P642" s="37">
        <f t="shared" si="202"/>
        <v>0</v>
      </c>
    </row>
    <row r="643" spans="1:16" ht="168.75">
      <c r="A643" s="33" t="s">
        <v>9</v>
      </c>
      <c r="B643" s="32" t="s">
        <v>37</v>
      </c>
      <c r="C643" s="31">
        <v>504</v>
      </c>
      <c r="D643" s="30">
        <v>7</v>
      </c>
      <c r="E643" s="30">
        <v>9</v>
      </c>
      <c r="F643" s="30" t="s">
        <v>106</v>
      </c>
      <c r="G643" s="29" t="s">
        <v>6</v>
      </c>
      <c r="H643" s="29" t="s">
        <v>27</v>
      </c>
      <c r="I643" s="29" t="s">
        <v>146</v>
      </c>
      <c r="J643" s="28">
        <v>100</v>
      </c>
      <c r="K643" s="27">
        <f>K644</f>
        <v>18590601</v>
      </c>
      <c r="L643" s="27">
        <f t="shared" si="202"/>
        <v>0</v>
      </c>
      <c r="M643" s="27">
        <f t="shared" si="202"/>
        <v>17404081</v>
      </c>
      <c r="N643" s="27">
        <f t="shared" si="202"/>
        <v>0</v>
      </c>
      <c r="O643" s="27">
        <f t="shared" si="202"/>
        <v>17404081</v>
      </c>
      <c r="P643" s="27">
        <f t="shared" si="202"/>
        <v>0</v>
      </c>
    </row>
    <row r="644" spans="1:16" ht="37.5">
      <c r="A644" s="23" t="s">
        <v>9</v>
      </c>
      <c r="B644" s="22" t="s">
        <v>130</v>
      </c>
      <c r="C644" s="21">
        <v>504</v>
      </c>
      <c r="D644" s="20">
        <v>7</v>
      </c>
      <c r="E644" s="20">
        <v>9</v>
      </c>
      <c r="F644" s="20" t="s">
        <v>106</v>
      </c>
      <c r="G644" s="19" t="s">
        <v>6</v>
      </c>
      <c r="H644" s="19" t="s">
        <v>27</v>
      </c>
      <c r="I644" s="19" t="s">
        <v>146</v>
      </c>
      <c r="J644" s="18" t="s">
        <v>129</v>
      </c>
      <c r="K644" s="17">
        <v>18590601</v>
      </c>
      <c r="L644" s="16">
        <v>0</v>
      </c>
      <c r="M644" s="15">
        <v>17404081</v>
      </c>
      <c r="N644" s="15">
        <v>0</v>
      </c>
      <c r="O644" s="15">
        <v>17404081</v>
      </c>
      <c r="P644" s="14">
        <v>0</v>
      </c>
    </row>
    <row r="645" spans="1:16" ht="93.75">
      <c r="A645" s="42" t="s">
        <v>9</v>
      </c>
      <c r="B645" s="41" t="s">
        <v>145</v>
      </c>
      <c r="C645" s="40">
        <v>504</v>
      </c>
      <c r="D645" s="39">
        <v>7</v>
      </c>
      <c r="E645" s="39">
        <v>9</v>
      </c>
      <c r="F645" s="39" t="s">
        <v>106</v>
      </c>
      <c r="G645" s="38" t="s">
        <v>6</v>
      </c>
      <c r="H645" s="38" t="s">
        <v>5</v>
      </c>
      <c r="I645" s="38" t="s">
        <v>1</v>
      </c>
      <c r="J645" s="12" t="s">
        <v>9</v>
      </c>
      <c r="K645" s="37">
        <f>K646</f>
        <v>6556680</v>
      </c>
      <c r="L645" s="37">
        <f t="shared" ref="L645:P645" si="203">L646</f>
        <v>0</v>
      </c>
      <c r="M645" s="37">
        <f t="shared" si="203"/>
        <v>6556680</v>
      </c>
      <c r="N645" s="37">
        <f t="shared" si="203"/>
        <v>0</v>
      </c>
      <c r="O645" s="37">
        <f t="shared" si="203"/>
        <v>6556680</v>
      </c>
      <c r="P645" s="37">
        <f t="shared" si="203"/>
        <v>0</v>
      </c>
    </row>
    <row r="646" spans="1:16" ht="75">
      <c r="A646" s="33" t="s">
        <v>9</v>
      </c>
      <c r="B646" s="32" t="s">
        <v>38</v>
      </c>
      <c r="C646" s="31">
        <v>504</v>
      </c>
      <c r="D646" s="30">
        <v>7</v>
      </c>
      <c r="E646" s="30">
        <v>9</v>
      </c>
      <c r="F646" s="30" t="s">
        <v>106</v>
      </c>
      <c r="G646" s="29" t="s">
        <v>6</v>
      </c>
      <c r="H646" s="29" t="s">
        <v>5</v>
      </c>
      <c r="I646" s="29" t="s">
        <v>34</v>
      </c>
      <c r="J646" s="28" t="s">
        <v>9</v>
      </c>
      <c r="K646" s="27">
        <f>K647+K649+K651</f>
        <v>6556680</v>
      </c>
      <c r="L646" s="27">
        <f t="shared" ref="L646:P646" si="204">L647+L649+L651</f>
        <v>0</v>
      </c>
      <c r="M646" s="27">
        <f t="shared" si="204"/>
        <v>6556680</v>
      </c>
      <c r="N646" s="27">
        <f t="shared" si="204"/>
        <v>0</v>
      </c>
      <c r="O646" s="27">
        <f t="shared" si="204"/>
        <v>6556680</v>
      </c>
      <c r="P646" s="27">
        <f t="shared" si="204"/>
        <v>0</v>
      </c>
    </row>
    <row r="647" spans="1:16" ht="168.75">
      <c r="A647" s="33" t="s">
        <v>9</v>
      </c>
      <c r="B647" s="32" t="s">
        <v>37</v>
      </c>
      <c r="C647" s="31">
        <v>504</v>
      </c>
      <c r="D647" s="30">
        <v>7</v>
      </c>
      <c r="E647" s="30">
        <v>9</v>
      </c>
      <c r="F647" s="30" t="s">
        <v>106</v>
      </c>
      <c r="G647" s="29" t="s">
        <v>6</v>
      </c>
      <c r="H647" s="29" t="s">
        <v>5</v>
      </c>
      <c r="I647" s="29" t="s">
        <v>34</v>
      </c>
      <c r="J647" s="28">
        <v>100</v>
      </c>
      <c r="K647" s="27">
        <f>K648</f>
        <v>6480680</v>
      </c>
      <c r="L647" s="27">
        <f t="shared" ref="L647:P647" si="205">L648</f>
        <v>0</v>
      </c>
      <c r="M647" s="27">
        <f t="shared" si="205"/>
        <v>6480680</v>
      </c>
      <c r="N647" s="27">
        <f t="shared" si="205"/>
        <v>0</v>
      </c>
      <c r="O647" s="27">
        <f t="shared" si="205"/>
        <v>6480680</v>
      </c>
      <c r="P647" s="27">
        <f t="shared" si="205"/>
        <v>0</v>
      </c>
    </row>
    <row r="648" spans="1:16" ht="56.25">
      <c r="A648" s="23" t="s">
        <v>9</v>
      </c>
      <c r="B648" s="22" t="s">
        <v>36</v>
      </c>
      <c r="C648" s="21">
        <v>504</v>
      </c>
      <c r="D648" s="20">
        <v>7</v>
      </c>
      <c r="E648" s="20">
        <v>9</v>
      </c>
      <c r="F648" s="20" t="s">
        <v>106</v>
      </c>
      <c r="G648" s="19" t="s">
        <v>6</v>
      </c>
      <c r="H648" s="19" t="s">
        <v>5</v>
      </c>
      <c r="I648" s="19" t="s">
        <v>34</v>
      </c>
      <c r="J648" s="18" t="s">
        <v>35</v>
      </c>
      <c r="K648" s="17">
        <v>6480680</v>
      </c>
      <c r="L648" s="16">
        <v>0</v>
      </c>
      <c r="M648" s="15">
        <v>6480680</v>
      </c>
      <c r="N648" s="15">
        <v>0</v>
      </c>
      <c r="O648" s="15">
        <v>6480680</v>
      </c>
      <c r="P648" s="14">
        <v>0</v>
      </c>
    </row>
    <row r="649" spans="1:16" ht="75">
      <c r="A649" s="42" t="s">
        <v>9</v>
      </c>
      <c r="B649" s="41" t="s">
        <v>10</v>
      </c>
      <c r="C649" s="40">
        <v>504</v>
      </c>
      <c r="D649" s="39">
        <v>7</v>
      </c>
      <c r="E649" s="39">
        <v>9</v>
      </c>
      <c r="F649" s="39" t="s">
        <v>106</v>
      </c>
      <c r="G649" s="38" t="s">
        <v>6</v>
      </c>
      <c r="H649" s="38" t="s">
        <v>5</v>
      </c>
      <c r="I649" s="38" t="s">
        <v>34</v>
      </c>
      <c r="J649" s="12">
        <v>200</v>
      </c>
      <c r="K649" s="37">
        <f>K650</f>
        <v>72000</v>
      </c>
      <c r="L649" s="37">
        <f t="shared" ref="L649:P649" si="206">L650</f>
        <v>0</v>
      </c>
      <c r="M649" s="37">
        <f t="shared" si="206"/>
        <v>72000</v>
      </c>
      <c r="N649" s="37">
        <f t="shared" si="206"/>
        <v>0</v>
      </c>
      <c r="O649" s="37">
        <f t="shared" si="206"/>
        <v>72000</v>
      </c>
      <c r="P649" s="37">
        <f t="shared" si="206"/>
        <v>0</v>
      </c>
    </row>
    <row r="650" spans="1:16" ht="75">
      <c r="A650" s="23" t="s">
        <v>9</v>
      </c>
      <c r="B650" s="22" t="s">
        <v>8</v>
      </c>
      <c r="C650" s="21">
        <v>504</v>
      </c>
      <c r="D650" s="20">
        <v>7</v>
      </c>
      <c r="E650" s="20">
        <v>9</v>
      </c>
      <c r="F650" s="20" t="s">
        <v>106</v>
      </c>
      <c r="G650" s="19" t="s">
        <v>6</v>
      </c>
      <c r="H650" s="19" t="s">
        <v>5</v>
      </c>
      <c r="I650" s="19" t="s">
        <v>34</v>
      </c>
      <c r="J650" s="18" t="s">
        <v>3</v>
      </c>
      <c r="K650" s="17">
        <v>72000</v>
      </c>
      <c r="L650" s="16">
        <v>0</v>
      </c>
      <c r="M650" s="15">
        <v>72000</v>
      </c>
      <c r="N650" s="15">
        <v>0</v>
      </c>
      <c r="O650" s="15">
        <v>72000</v>
      </c>
      <c r="P650" s="14">
        <v>0</v>
      </c>
    </row>
    <row r="651" spans="1:16" ht="18.75">
      <c r="A651" s="42" t="s">
        <v>9</v>
      </c>
      <c r="B651" s="41" t="s">
        <v>21</v>
      </c>
      <c r="C651" s="40">
        <v>504</v>
      </c>
      <c r="D651" s="39">
        <v>7</v>
      </c>
      <c r="E651" s="39">
        <v>9</v>
      </c>
      <c r="F651" s="39" t="s">
        <v>106</v>
      </c>
      <c r="G651" s="38" t="s">
        <v>6</v>
      </c>
      <c r="H651" s="38" t="s">
        <v>5</v>
      </c>
      <c r="I651" s="38" t="s">
        <v>34</v>
      </c>
      <c r="J651" s="12">
        <v>800</v>
      </c>
      <c r="K651" s="37">
        <f>K652</f>
        <v>4000</v>
      </c>
      <c r="L651" s="37">
        <f t="shared" ref="L651:P651" si="207">L652</f>
        <v>0</v>
      </c>
      <c r="M651" s="37">
        <f t="shared" si="207"/>
        <v>4000</v>
      </c>
      <c r="N651" s="37">
        <f t="shared" si="207"/>
        <v>0</v>
      </c>
      <c r="O651" s="37">
        <f t="shared" si="207"/>
        <v>4000</v>
      </c>
      <c r="P651" s="37">
        <f t="shared" si="207"/>
        <v>0</v>
      </c>
    </row>
    <row r="652" spans="1:16" ht="37.5">
      <c r="A652" s="23" t="s">
        <v>9</v>
      </c>
      <c r="B652" s="22" t="s">
        <v>33</v>
      </c>
      <c r="C652" s="21">
        <v>504</v>
      </c>
      <c r="D652" s="20">
        <v>7</v>
      </c>
      <c r="E652" s="20">
        <v>9</v>
      </c>
      <c r="F652" s="20" t="s">
        <v>106</v>
      </c>
      <c r="G652" s="19" t="s">
        <v>6</v>
      </c>
      <c r="H652" s="19" t="s">
        <v>5</v>
      </c>
      <c r="I652" s="19" t="s">
        <v>34</v>
      </c>
      <c r="J652" s="18" t="s">
        <v>32</v>
      </c>
      <c r="K652" s="17">
        <v>4000</v>
      </c>
      <c r="L652" s="16">
        <v>0</v>
      </c>
      <c r="M652" s="15">
        <v>4000</v>
      </c>
      <c r="N652" s="15">
        <v>0</v>
      </c>
      <c r="O652" s="15">
        <v>4000</v>
      </c>
      <c r="P652" s="14">
        <v>0</v>
      </c>
    </row>
    <row r="653" spans="1:16" ht="37.5">
      <c r="A653" s="42" t="s">
        <v>9</v>
      </c>
      <c r="B653" s="41" t="s">
        <v>144</v>
      </c>
      <c r="C653" s="40">
        <v>504</v>
      </c>
      <c r="D653" s="39">
        <v>7</v>
      </c>
      <c r="E653" s="39">
        <v>9</v>
      </c>
      <c r="F653" s="39" t="s">
        <v>106</v>
      </c>
      <c r="G653" s="38" t="s">
        <v>6</v>
      </c>
      <c r="H653" s="38" t="s">
        <v>142</v>
      </c>
      <c r="I653" s="38" t="s">
        <v>1</v>
      </c>
      <c r="J653" s="12" t="s">
        <v>9</v>
      </c>
      <c r="K653" s="37">
        <f>K654</f>
        <v>316000</v>
      </c>
      <c r="L653" s="37">
        <f t="shared" ref="L653:P653" si="208">L654</f>
        <v>0</v>
      </c>
      <c r="M653" s="37">
        <f t="shared" si="208"/>
        <v>0</v>
      </c>
      <c r="N653" s="37">
        <f t="shared" si="208"/>
        <v>0</v>
      </c>
      <c r="O653" s="37">
        <f t="shared" si="208"/>
        <v>0</v>
      </c>
      <c r="P653" s="37">
        <f t="shared" si="208"/>
        <v>0</v>
      </c>
    </row>
    <row r="654" spans="1:16" ht="75">
      <c r="A654" s="33" t="s">
        <v>9</v>
      </c>
      <c r="B654" s="32" t="s">
        <v>143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6</v>
      </c>
      <c r="H654" s="29" t="s">
        <v>142</v>
      </c>
      <c r="I654" s="29" t="s">
        <v>4</v>
      </c>
      <c r="J654" s="28" t="s">
        <v>9</v>
      </c>
      <c r="K654" s="27">
        <f>K655+K657</f>
        <v>316000</v>
      </c>
      <c r="L654" s="27">
        <f t="shared" ref="L654:P654" si="209">L655+L657</f>
        <v>0</v>
      </c>
      <c r="M654" s="27">
        <f t="shared" si="209"/>
        <v>0</v>
      </c>
      <c r="N654" s="27">
        <f t="shared" si="209"/>
        <v>0</v>
      </c>
      <c r="O654" s="27">
        <f t="shared" si="209"/>
        <v>0</v>
      </c>
      <c r="P654" s="27">
        <f t="shared" si="209"/>
        <v>0</v>
      </c>
    </row>
    <row r="655" spans="1:16" ht="168.75">
      <c r="A655" s="33" t="s">
        <v>9</v>
      </c>
      <c r="B655" s="32" t="s">
        <v>37</v>
      </c>
      <c r="C655" s="31">
        <v>504</v>
      </c>
      <c r="D655" s="30">
        <v>7</v>
      </c>
      <c r="E655" s="30">
        <v>9</v>
      </c>
      <c r="F655" s="30" t="s">
        <v>106</v>
      </c>
      <c r="G655" s="29" t="s">
        <v>6</v>
      </c>
      <c r="H655" s="29" t="s">
        <v>142</v>
      </c>
      <c r="I655" s="29" t="s">
        <v>4</v>
      </c>
      <c r="J655" s="28">
        <v>100</v>
      </c>
      <c r="K655" s="27">
        <f>K656</f>
        <v>11000</v>
      </c>
      <c r="L655" s="27">
        <f t="shared" ref="L655:P655" si="210">L656</f>
        <v>0</v>
      </c>
      <c r="M655" s="27">
        <f t="shared" si="210"/>
        <v>0</v>
      </c>
      <c r="N655" s="27">
        <f t="shared" si="210"/>
        <v>0</v>
      </c>
      <c r="O655" s="27">
        <f t="shared" si="210"/>
        <v>0</v>
      </c>
      <c r="P655" s="27">
        <f t="shared" si="210"/>
        <v>0</v>
      </c>
    </row>
    <row r="656" spans="1:16" ht="37.5">
      <c r="A656" s="23" t="s">
        <v>9</v>
      </c>
      <c r="B656" s="22" t="s">
        <v>130</v>
      </c>
      <c r="C656" s="21">
        <v>504</v>
      </c>
      <c r="D656" s="20">
        <v>7</v>
      </c>
      <c r="E656" s="20">
        <v>9</v>
      </c>
      <c r="F656" s="20" t="s">
        <v>106</v>
      </c>
      <c r="G656" s="19" t="s">
        <v>6</v>
      </c>
      <c r="H656" s="19" t="s">
        <v>142</v>
      </c>
      <c r="I656" s="19" t="s">
        <v>4</v>
      </c>
      <c r="J656" s="18" t="s">
        <v>129</v>
      </c>
      <c r="K656" s="17">
        <v>11000</v>
      </c>
      <c r="L656" s="16">
        <v>0</v>
      </c>
      <c r="M656" s="15">
        <v>0</v>
      </c>
      <c r="N656" s="15">
        <v>0</v>
      </c>
      <c r="O656" s="15">
        <v>0</v>
      </c>
      <c r="P656" s="14">
        <v>0</v>
      </c>
    </row>
    <row r="657" spans="1:16" ht="75">
      <c r="A657" s="42" t="s">
        <v>9</v>
      </c>
      <c r="B657" s="41" t="s">
        <v>10</v>
      </c>
      <c r="C657" s="40">
        <v>504</v>
      </c>
      <c r="D657" s="39">
        <v>7</v>
      </c>
      <c r="E657" s="39">
        <v>9</v>
      </c>
      <c r="F657" s="39" t="s">
        <v>106</v>
      </c>
      <c r="G657" s="38" t="s">
        <v>6</v>
      </c>
      <c r="H657" s="38" t="s">
        <v>142</v>
      </c>
      <c r="I657" s="38" t="s">
        <v>4</v>
      </c>
      <c r="J657" s="12">
        <v>200</v>
      </c>
      <c r="K657" s="37">
        <f>K658</f>
        <v>305000</v>
      </c>
      <c r="L657" s="36">
        <v>0</v>
      </c>
      <c r="M657" s="35">
        <v>0</v>
      </c>
      <c r="N657" s="35">
        <v>0</v>
      </c>
      <c r="O657" s="35">
        <v>0</v>
      </c>
      <c r="P657" s="34">
        <v>0</v>
      </c>
    </row>
    <row r="658" spans="1:16" ht="75">
      <c r="A658" s="23" t="s">
        <v>9</v>
      </c>
      <c r="B658" s="22" t="s">
        <v>8</v>
      </c>
      <c r="C658" s="21">
        <v>504</v>
      </c>
      <c r="D658" s="20">
        <v>7</v>
      </c>
      <c r="E658" s="20">
        <v>9</v>
      </c>
      <c r="F658" s="20" t="s">
        <v>106</v>
      </c>
      <c r="G658" s="19" t="s">
        <v>6</v>
      </c>
      <c r="H658" s="19" t="s">
        <v>142</v>
      </c>
      <c r="I658" s="19" t="s">
        <v>4</v>
      </c>
      <c r="J658" s="18" t="s">
        <v>3</v>
      </c>
      <c r="K658" s="17">
        <v>305000</v>
      </c>
      <c r="L658" s="16">
        <v>0</v>
      </c>
      <c r="M658" s="15">
        <v>0</v>
      </c>
      <c r="N658" s="15">
        <v>0</v>
      </c>
      <c r="O658" s="15">
        <v>0</v>
      </c>
      <c r="P658" s="14">
        <v>0</v>
      </c>
    </row>
    <row r="659" spans="1:16" ht="37.5">
      <c r="A659" s="42" t="s">
        <v>9</v>
      </c>
      <c r="B659" s="41" t="s">
        <v>141</v>
      </c>
      <c r="C659" s="40">
        <v>504</v>
      </c>
      <c r="D659" s="39">
        <v>7</v>
      </c>
      <c r="E659" s="39">
        <v>9</v>
      </c>
      <c r="F659" s="39" t="s">
        <v>106</v>
      </c>
      <c r="G659" s="38" t="s">
        <v>6</v>
      </c>
      <c r="H659" s="38" t="s">
        <v>139</v>
      </c>
      <c r="I659" s="38" t="s">
        <v>1</v>
      </c>
      <c r="J659" s="12" t="s">
        <v>9</v>
      </c>
      <c r="K659" s="37">
        <v>20000</v>
      </c>
      <c r="L659" s="36">
        <v>0</v>
      </c>
      <c r="M659" s="35">
        <v>0</v>
      </c>
      <c r="N659" s="35">
        <v>0</v>
      </c>
      <c r="O659" s="35">
        <v>0</v>
      </c>
      <c r="P659" s="34">
        <v>0</v>
      </c>
    </row>
    <row r="660" spans="1:16" ht="75">
      <c r="A660" s="33" t="s">
        <v>9</v>
      </c>
      <c r="B660" s="32" t="s">
        <v>140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6</v>
      </c>
      <c r="H660" s="29" t="s">
        <v>139</v>
      </c>
      <c r="I660" s="29" t="s">
        <v>4</v>
      </c>
      <c r="J660" s="28" t="s">
        <v>9</v>
      </c>
      <c r="K660" s="27">
        <f>K661</f>
        <v>20000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75">
      <c r="A661" s="33" t="s">
        <v>9</v>
      </c>
      <c r="B661" s="32" t="s">
        <v>10</v>
      </c>
      <c r="C661" s="31">
        <v>504</v>
      </c>
      <c r="D661" s="30">
        <v>7</v>
      </c>
      <c r="E661" s="30">
        <v>9</v>
      </c>
      <c r="F661" s="30" t="s">
        <v>106</v>
      </c>
      <c r="G661" s="29" t="s">
        <v>6</v>
      </c>
      <c r="H661" s="29" t="s">
        <v>139</v>
      </c>
      <c r="I661" s="29" t="s">
        <v>4</v>
      </c>
      <c r="J661" s="28">
        <v>200</v>
      </c>
      <c r="K661" s="27">
        <f>K662</f>
        <v>20000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75">
      <c r="A662" s="23" t="s">
        <v>9</v>
      </c>
      <c r="B662" s="22" t="s">
        <v>8</v>
      </c>
      <c r="C662" s="21">
        <v>504</v>
      </c>
      <c r="D662" s="20">
        <v>7</v>
      </c>
      <c r="E662" s="20">
        <v>9</v>
      </c>
      <c r="F662" s="20" t="s">
        <v>106</v>
      </c>
      <c r="G662" s="19" t="s">
        <v>6</v>
      </c>
      <c r="H662" s="19" t="s">
        <v>139</v>
      </c>
      <c r="I662" s="19" t="s">
        <v>4</v>
      </c>
      <c r="J662" s="18" t="s">
        <v>3</v>
      </c>
      <c r="K662" s="17">
        <v>20000</v>
      </c>
      <c r="L662" s="16">
        <v>0</v>
      </c>
      <c r="M662" s="15">
        <v>0</v>
      </c>
      <c r="N662" s="15">
        <v>0</v>
      </c>
      <c r="O662" s="15">
        <v>0</v>
      </c>
      <c r="P662" s="14">
        <v>0</v>
      </c>
    </row>
    <row r="663" spans="1:16" ht="18.75">
      <c r="A663" s="42" t="s">
        <v>9</v>
      </c>
      <c r="B663" s="41" t="s">
        <v>138</v>
      </c>
      <c r="C663" s="40">
        <v>504</v>
      </c>
      <c r="D663" s="39">
        <v>7</v>
      </c>
      <c r="E663" s="39">
        <v>9</v>
      </c>
      <c r="F663" s="39" t="s">
        <v>106</v>
      </c>
      <c r="G663" s="38" t="s">
        <v>6</v>
      </c>
      <c r="H663" s="38" t="s">
        <v>136</v>
      </c>
      <c r="I663" s="38" t="s">
        <v>1</v>
      </c>
      <c r="J663" s="12" t="s">
        <v>9</v>
      </c>
      <c r="K663" s="37">
        <f>K664</f>
        <v>256000</v>
      </c>
      <c r="L663" s="36">
        <v>0</v>
      </c>
      <c r="M663" s="35">
        <v>0</v>
      </c>
      <c r="N663" s="35">
        <v>0</v>
      </c>
      <c r="O663" s="35">
        <v>0</v>
      </c>
      <c r="P663" s="34">
        <v>0</v>
      </c>
    </row>
    <row r="664" spans="1:16" ht="56.25">
      <c r="A664" s="33" t="s">
        <v>9</v>
      </c>
      <c r="B664" s="32" t="s">
        <v>137</v>
      </c>
      <c r="C664" s="31">
        <v>504</v>
      </c>
      <c r="D664" s="30">
        <v>7</v>
      </c>
      <c r="E664" s="30">
        <v>9</v>
      </c>
      <c r="F664" s="30" t="s">
        <v>106</v>
      </c>
      <c r="G664" s="29" t="s">
        <v>6</v>
      </c>
      <c r="H664" s="29" t="s">
        <v>136</v>
      </c>
      <c r="I664" s="29" t="s">
        <v>4</v>
      </c>
      <c r="J664" s="28" t="s">
        <v>9</v>
      </c>
      <c r="K664" s="27">
        <f>K665+K667+K669</f>
        <v>256000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168.75">
      <c r="A665" s="33" t="s">
        <v>9</v>
      </c>
      <c r="B665" s="32" t="s">
        <v>37</v>
      </c>
      <c r="C665" s="31">
        <v>504</v>
      </c>
      <c r="D665" s="30">
        <v>7</v>
      </c>
      <c r="E665" s="30">
        <v>9</v>
      </c>
      <c r="F665" s="30" t="s">
        <v>106</v>
      </c>
      <c r="G665" s="29" t="s">
        <v>6</v>
      </c>
      <c r="H665" s="29" t="s">
        <v>136</v>
      </c>
      <c r="I665" s="29" t="s">
        <v>4</v>
      </c>
      <c r="J665" s="28">
        <v>100</v>
      </c>
      <c r="K665" s="27">
        <f>K666</f>
        <v>20000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37.5">
      <c r="A666" s="23" t="s">
        <v>9</v>
      </c>
      <c r="B666" s="22" t="s">
        <v>130</v>
      </c>
      <c r="C666" s="21">
        <v>504</v>
      </c>
      <c r="D666" s="20">
        <v>7</v>
      </c>
      <c r="E666" s="20">
        <v>9</v>
      </c>
      <c r="F666" s="20" t="s">
        <v>106</v>
      </c>
      <c r="G666" s="19" t="s">
        <v>6</v>
      </c>
      <c r="H666" s="19" t="s">
        <v>136</v>
      </c>
      <c r="I666" s="19" t="s">
        <v>4</v>
      </c>
      <c r="J666" s="18" t="s">
        <v>129</v>
      </c>
      <c r="K666" s="17">
        <v>20000</v>
      </c>
      <c r="L666" s="16">
        <v>0</v>
      </c>
      <c r="M666" s="15">
        <v>0</v>
      </c>
      <c r="N666" s="15">
        <v>0</v>
      </c>
      <c r="O666" s="15">
        <v>0</v>
      </c>
      <c r="P666" s="14">
        <v>0</v>
      </c>
    </row>
    <row r="667" spans="1:16" ht="75">
      <c r="A667" s="42" t="s">
        <v>9</v>
      </c>
      <c r="B667" s="41" t="s">
        <v>10</v>
      </c>
      <c r="C667" s="40">
        <v>504</v>
      </c>
      <c r="D667" s="39">
        <v>7</v>
      </c>
      <c r="E667" s="39">
        <v>9</v>
      </c>
      <c r="F667" s="39" t="s">
        <v>106</v>
      </c>
      <c r="G667" s="38" t="s">
        <v>6</v>
      </c>
      <c r="H667" s="38" t="s">
        <v>136</v>
      </c>
      <c r="I667" s="38" t="s">
        <v>4</v>
      </c>
      <c r="J667" s="12">
        <v>200</v>
      </c>
      <c r="K667" s="37">
        <f>K668</f>
        <v>216000</v>
      </c>
      <c r="L667" s="36">
        <v>0</v>
      </c>
      <c r="M667" s="35">
        <v>0</v>
      </c>
      <c r="N667" s="35">
        <v>0</v>
      </c>
      <c r="O667" s="35">
        <v>0</v>
      </c>
      <c r="P667" s="34">
        <v>0</v>
      </c>
    </row>
    <row r="668" spans="1:16" ht="75">
      <c r="A668" s="23" t="s">
        <v>9</v>
      </c>
      <c r="B668" s="22" t="s">
        <v>8</v>
      </c>
      <c r="C668" s="21">
        <v>504</v>
      </c>
      <c r="D668" s="20">
        <v>7</v>
      </c>
      <c r="E668" s="20">
        <v>9</v>
      </c>
      <c r="F668" s="20" t="s">
        <v>106</v>
      </c>
      <c r="G668" s="19" t="s">
        <v>6</v>
      </c>
      <c r="H668" s="19" t="s">
        <v>136</v>
      </c>
      <c r="I668" s="19" t="s">
        <v>4</v>
      </c>
      <c r="J668" s="18" t="s">
        <v>3</v>
      </c>
      <c r="K668" s="17">
        <v>216000</v>
      </c>
      <c r="L668" s="16">
        <v>0</v>
      </c>
      <c r="M668" s="15">
        <v>0</v>
      </c>
      <c r="N668" s="15">
        <v>0</v>
      </c>
      <c r="O668" s="15">
        <v>0</v>
      </c>
      <c r="P668" s="14">
        <v>0</v>
      </c>
    </row>
    <row r="669" spans="1:16" ht="37.5">
      <c r="A669" s="42" t="s">
        <v>9</v>
      </c>
      <c r="B669" s="41" t="s">
        <v>54</v>
      </c>
      <c r="C669" s="40">
        <v>504</v>
      </c>
      <c r="D669" s="39">
        <v>7</v>
      </c>
      <c r="E669" s="39">
        <v>9</v>
      </c>
      <c r="F669" s="39" t="s">
        <v>106</v>
      </c>
      <c r="G669" s="38" t="s">
        <v>6</v>
      </c>
      <c r="H669" s="38" t="s">
        <v>136</v>
      </c>
      <c r="I669" s="38" t="s">
        <v>4</v>
      </c>
      <c r="J669" s="12">
        <v>300</v>
      </c>
      <c r="K669" s="37">
        <f>K670</f>
        <v>20000</v>
      </c>
      <c r="L669" s="36">
        <v>0</v>
      </c>
      <c r="M669" s="35">
        <v>0</v>
      </c>
      <c r="N669" s="35">
        <v>0</v>
      </c>
      <c r="O669" s="35">
        <v>0</v>
      </c>
      <c r="P669" s="34">
        <v>0</v>
      </c>
    </row>
    <row r="670" spans="1:16" ht="18.75">
      <c r="A670" s="23" t="s">
        <v>9</v>
      </c>
      <c r="B670" s="22" t="s">
        <v>53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136</v>
      </c>
      <c r="I670" s="19" t="s">
        <v>4</v>
      </c>
      <c r="J670" s="18" t="s">
        <v>52</v>
      </c>
      <c r="K670" s="17">
        <v>20000</v>
      </c>
      <c r="L670" s="16">
        <v>0</v>
      </c>
      <c r="M670" s="15">
        <v>0</v>
      </c>
      <c r="N670" s="15">
        <v>0</v>
      </c>
      <c r="O670" s="15">
        <v>0</v>
      </c>
      <c r="P670" s="14">
        <v>0</v>
      </c>
    </row>
    <row r="671" spans="1:16" ht="56.25">
      <c r="A671" s="42" t="s">
        <v>9</v>
      </c>
      <c r="B671" s="41" t="s">
        <v>135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133</v>
      </c>
      <c r="I671" s="38" t="s">
        <v>1</v>
      </c>
      <c r="J671" s="12" t="s">
        <v>9</v>
      </c>
      <c r="K671" s="37">
        <f>K672</f>
        <v>611000</v>
      </c>
      <c r="L671" s="36">
        <v>0</v>
      </c>
      <c r="M671" s="35">
        <v>0</v>
      </c>
      <c r="N671" s="35">
        <v>0</v>
      </c>
      <c r="O671" s="35">
        <v>0</v>
      </c>
      <c r="P671" s="34">
        <v>0</v>
      </c>
    </row>
    <row r="672" spans="1:16" ht="93.75">
      <c r="A672" s="33" t="s">
        <v>9</v>
      </c>
      <c r="B672" s="32" t="s">
        <v>134</v>
      </c>
      <c r="C672" s="31">
        <v>504</v>
      </c>
      <c r="D672" s="30">
        <v>7</v>
      </c>
      <c r="E672" s="30">
        <v>9</v>
      </c>
      <c r="F672" s="30" t="s">
        <v>106</v>
      </c>
      <c r="G672" s="29" t="s">
        <v>6</v>
      </c>
      <c r="H672" s="29" t="s">
        <v>133</v>
      </c>
      <c r="I672" s="29" t="s">
        <v>4</v>
      </c>
      <c r="J672" s="28" t="s">
        <v>9</v>
      </c>
      <c r="K672" s="27">
        <f>K673+K675+K677</f>
        <v>611000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168.75">
      <c r="A673" s="33" t="s">
        <v>9</v>
      </c>
      <c r="B673" s="32" t="s">
        <v>37</v>
      </c>
      <c r="C673" s="31">
        <v>504</v>
      </c>
      <c r="D673" s="30">
        <v>7</v>
      </c>
      <c r="E673" s="30">
        <v>9</v>
      </c>
      <c r="F673" s="30" t="s">
        <v>106</v>
      </c>
      <c r="G673" s="29" t="s">
        <v>6</v>
      </c>
      <c r="H673" s="29" t="s">
        <v>133</v>
      </c>
      <c r="I673" s="29" t="s">
        <v>4</v>
      </c>
      <c r="J673" s="28">
        <v>100</v>
      </c>
      <c r="K673" s="27">
        <f>K674</f>
        <v>186000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37.5">
      <c r="A674" s="23" t="s">
        <v>9</v>
      </c>
      <c r="B674" s="22" t="s">
        <v>130</v>
      </c>
      <c r="C674" s="21">
        <v>504</v>
      </c>
      <c r="D674" s="20">
        <v>7</v>
      </c>
      <c r="E674" s="20">
        <v>9</v>
      </c>
      <c r="F674" s="20" t="s">
        <v>106</v>
      </c>
      <c r="G674" s="19" t="s">
        <v>6</v>
      </c>
      <c r="H674" s="19" t="s">
        <v>133</v>
      </c>
      <c r="I674" s="19" t="s">
        <v>4</v>
      </c>
      <c r="J674" s="18" t="s">
        <v>129</v>
      </c>
      <c r="K674" s="17">
        <v>186000</v>
      </c>
      <c r="L674" s="16">
        <v>0</v>
      </c>
      <c r="M674" s="15">
        <v>0</v>
      </c>
      <c r="N674" s="15">
        <v>0</v>
      </c>
      <c r="O674" s="15">
        <v>0</v>
      </c>
      <c r="P674" s="14">
        <v>0</v>
      </c>
    </row>
    <row r="675" spans="1:16" ht="75">
      <c r="A675" s="42" t="s">
        <v>9</v>
      </c>
      <c r="B675" s="41" t="s">
        <v>10</v>
      </c>
      <c r="C675" s="40">
        <v>504</v>
      </c>
      <c r="D675" s="39">
        <v>7</v>
      </c>
      <c r="E675" s="39">
        <v>9</v>
      </c>
      <c r="F675" s="39" t="s">
        <v>106</v>
      </c>
      <c r="G675" s="38" t="s">
        <v>6</v>
      </c>
      <c r="H675" s="38" t="s">
        <v>133</v>
      </c>
      <c r="I675" s="38" t="s">
        <v>4</v>
      </c>
      <c r="J675" s="12">
        <v>200</v>
      </c>
      <c r="K675" s="37">
        <f>K676</f>
        <v>247000</v>
      </c>
      <c r="L675" s="36">
        <v>0</v>
      </c>
      <c r="M675" s="35">
        <v>0</v>
      </c>
      <c r="N675" s="35">
        <v>0</v>
      </c>
      <c r="O675" s="35">
        <v>0</v>
      </c>
      <c r="P675" s="34">
        <v>0</v>
      </c>
    </row>
    <row r="676" spans="1:16" ht="75">
      <c r="A676" s="23" t="s">
        <v>9</v>
      </c>
      <c r="B676" s="22" t="s">
        <v>8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133</v>
      </c>
      <c r="I676" s="19" t="s">
        <v>4</v>
      </c>
      <c r="J676" s="18" t="s">
        <v>3</v>
      </c>
      <c r="K676" s="17">
        <v>247000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37.5">
      <c r="A677" s="42" t="s">
        <v>9</v>
      </c>
      <c r="B677" s="41" t="s">
        <v>54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133</v>
      </c>
      <c r="I677" s="38" t="s">
        <v>4</v>
      </c>
      <c r="J677" s="12">
        <v>300</v>
      </c>
      <c r="K677" s="37">
        <f>K678</f>
        <v>178000</v>
      </c>
      <c r="L677" s="36">
        <v>0</v>
      </c>
      <c r="M677" s="35">
        <v>0</v>
      </c>
      <c r="N677" s="35">
        <v>0</v>
      </c>
      <c r="O677" s="35">
        <v>0</v>
      </c>
      <c r="P677" s="34">
        <v>0</v>
      </c>
    </row>
    <row r="678" spans="1:16" ht="18.75">
      <c r="A678" s="23" t="s">
        <v>9</v>
      </c>
      <c r="B678" s="22" t="s">
        <v>53</v>
      </c>
      <c r="C678" s="21">
        <v>504</v>
      </c>
      <c r="D678" s="20">
        <v>7</v>
      </c>
      <c r="E678" s="20">
        <v>9</v>
      </c>
      <c r="F678" s="20" t="s">
        <v>106</v>
      </c>
      <c r="G678" s="19" t="s">
        <v>6</v>
      </c>
      <c r="H678" s="19" t="s">
        <v>133</v>
      </c>
      <c r="I678" s="19" t="s">
        <v>4</v>
      </c>
      <c r="J678" s="18" t="s">
        <v>52</v>
      </c>
      <c r="K678" s="17">
        <v>178000</v>
      </c>
      <c r="L678" s="16">
        <v>0</v>
      </c>
      <c r="M678" s="15">
        <v>0</v>
      </c>
      <c r="N678" s="15">
        <v>0</v>
      </c>
      <c r="O678" s="15">
        <v>0</v>
      </c>
      <c r="P678" s="14">
        <v>0</v>
      </c>
    </row>
    <row r="679" spans="1:16" ht="37.5">
      <c r="A679" s="42" t="s">
        <v>9</v>
      </c>
      <c r="B679" s="41" t="s">
        <v>132</v>
      </c>
      <c r="C679" s="40">
        <v>504</v>
      </c>
      <c r="D679" s="39">
        <v>7</v>
      </c>
      <c r="E679" s="39">
        <v>9</v>
      </c>
      <c r="F679" s="39" t="s">
        <v>106</v>
      </c>
      <c r="G679" s="38" t="s">
        <v>6</v>
      </c>
      <c r="H679" s="38" t="s">
        <v>128</v>
      </c>
      <c r="I679" s="38" t="s">
        <v>1</v>
      </c>
      <c r="J679" s="12" t="s">
        <v>9</v>
      </c>
      <c r="K679" s="37">
        <f>K680</f>
        <v>461000</v>
      </c>
      <c r="L679" s="36">
        <v>0</v>
      </c>
      <c r="M679" s="35">
        <v>0</v>
      </c>
      <c r="N679" s="35">
        <v>0</v>
      </c>
      <c r="O679" s="35">
        <v>0</v>
      </c>
      <c r="P679" s="34">
        <v>0</v>
      </c>
    </row>
    <row r="680" spans="1:16" ht="75">
      <c r="A680" s="33" t="s">
        <v>9</v>
      </c>
      <c r="B680" s="32" t="s">
        <v>131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128</v>
      </c>
      <c r="I680" s="29" t="s">
        <v>4</v>
      </c>
      <c r="J680" s="28" t="s">
        <v>9</v>
      </c>
      <c r="K680" s="27">
        <f>K681+K683</f>
        <v>461000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168.75">
      <c r="A681" s="33" t="s">
        <v>9</v>
      </c>
      <c r="B681" s="32" t="s">
        <v>37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128</v>
      </c>
      <c r="I681" s="29" t="s">
        <v>4</v>
      </c>
      <c r="J681" s="28">
        <v>100</v>
      </c>
      <c r="K681" s="27">
        <f>K682</f>
        <v>70000</v>
      </c>
      <c r="L681" s="26">
        <v>0</v>
      </c>
      <c r="M681" s="25">
        <v>0</v>
      </c>
      <c r="N681" s="25">
        <v>0</v>
      </c>
      <c r="O681" s="25">
        <v>0</v>
      </c>
      <c r="P681" s="24">
        <v>0</v>
      </c>
    </row>
    <row r="682" spans="1:16" ht="37.5">
      <c r="A682" s="23" t="s">
        <v>9</v>
      </c>
      <c r="B682" s="22" t="s">
        <v>130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128</v>
      </c>
      <c r="I682" s="19" t="s">
        <v>4</v>
      </c>
      <c r="J682" s="18" t="s">
        <v>129</v>
      </c>
      <c r="K682" s="17">
        <v>70000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ht="75">
      <c r="A683" s="42" t="s">
        <v>9</v>
      </c>
      <c r="B683" s="41" t="s">
        <v>10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128</v>
      </c>
      <c r="I683" s="38" t="s">
        <v>4</v>
      </c>
      <c r="J683" s="12">
        <v>200</v>
      </c>
      <c r="K683" s="37">
        <f>K684</f>
        <v>391000</v>
      </c>
      <c r="L683" s="36">
        <v>0</v>
      </c>
      <c r="M683" s="35">
        <v>0</v>
      </c>
      <c r="N683" s="35">
        <v>0</v>
      </c>
      <c r="O683" s="35">
        <v>0</v>
      </c>
      <c r="P683" s="34">
        <v>0</v>
      </c>
    </row>
    <row r="684" spans="1:16" ht="75">
      <c r="A684" s="23" t="s">
        <v>9</v>
      </c>
      <c r="B684" s="22" t="s">
        <v>8</v>
      </c>
      <c r="C684" s="21">
        <v>504</v>
      </c>
      <c r="D684" s="20">
        <v>7</v>
      </c>
      <c r="E684" s="20">
        <v>9</v>
      </c>
      <c r="F684" s="20" t="s">
        <v>106</v>
      </c>
      <c r="G684" s="19" t="s">
        <v>6</v>
      </c>
      <c r="H684" s="19" t="s">
        <v>128</v>
      </c>
      <c r="I684" s="19" t="s">
        <v>4</v>
      </c>
      <c r="J684" s="18" t="s">
        <v>3</v>
      </c>
      <c r="K684" s="17">
        <v>391000</v>
      </c>
      <c r="L684" s="16">
        <v>0</v>
      </c>
      <c r="M684" s="15">
        <v>0</v>
      </c>
      <c r="N684" s="15">
        <v>0</v>
      </c>
      <c r="O684" s="15">
        <v>0</v>
      </c>
      <c r="P684" s="14">
        <v>0</v>
      </c>
    </row>
    <row r="685" spans="1:16" ht="56.25">
      <c r="A685" s="42" t="s">
        <v>9</v>
      </c>
      <c r="B685" s="41" t="s">
        <v>127</v>
      </c>
      <c r="C685" s="40">
        <v>504</v>
      </c>
      <c r="D685" s="39">
        <v>7</v>
      </c>
      <c r="E685" s="39">
        <v>9</v>
      </c>
      <c r="F685" s="39" t="s">
        <v>106</v>
      </c>
      <c r="G685" s="38" t="s">
        <v>6</v>
      </c>
      <c r="H685" s="38" t="s">
        <v>125</v>
      </c>
      <c r="I685" s="38" t="s">
        <v>1</v>
      </c>
      <c r="J685" s="12" t="s">
        <v>9</v>
      </c>
      <c r="K685" s="37">
        <f>K686</f>
        <v>140000</v>
      </c>
      <c r="L685" s="36">
        <v>0</v>
      </c>
      <c r="M685" s="35">
        <v>0</v>
      </c>
      <c r="N685" s="35">
        <v>0</v>
      </c>
      <c r="O685" s="35">
        <v>0</v>
      </c>
      <c r="P685" s="34">
        <v>0</v>
      </c>
    </row>
    <row r="686" spans="1:16" ht="93.75">
      <c r="A686" s="33" t="s">
        <v>9</v>
      </c>
      <c r="B686" s="32" t="s">
        <v>126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125</v>
      </c>
      <c r="I686" s="29" t="s">
        <v>4</v>
      </c>
      <c r="J686" s="28" t="s">
        <v>9</v>
      </c>
      <c r="K686" s="27">
        <f>K687</f>
        <v>140000</v>
      </c>
      <c r="L686" s="26">
        <v>0</v>
      </c>
      <c r="M686" s="25">
        <v>0</v>
      </c>
      <c r="N686" s="25">
        <v>0</v>
      </c>
      <c r="O686" s="25">
        <v>0</v>
      </c>
      <c r="P686" s="24">
        <v>0</v>
      </c>
    </row>
    <row r="687" spans="1:16" ht="75">
      <c r="A687" s="33" t="s">
        <v>9</v>
      </c>
      <c r="B687" s="32" t="s">
        <v>10</v>
      </c>
      <c r="C687" s="31">
        <v>504</v>
      </c>
      <c r="D687" s="30">
        <v>7</v>
      </c>
      <c r="E687" s="30">
        <v>9</v>
      </c>
      <c r="F687" s="30" t="s">
        <v>106</v>
      </c>
      <c r="G687" s="29" t="s">
        <v>6</v>
      </c>
      <c r="H687" s="29" t="s">
        <v>125</v>
      </c>
      <c r="I687" s="29" t="s">
        <v>4</v>
      </c>
      <c r="J687" s="28">
        <v>200</v>
      </c>
      <c r="K687" s="27">
        <v>140000</v>
      </c>
      <c r="L687" s="26">
        <v>0</v>
      </c>
      <c r="M687" s="25">
        <v>0</v>
      </c>
      <c r="N687" s="25">
        <v>0</v>
      </c>
      <c r="O687" s="25">
        <v>0</v>
      </c>
      <c r="P687" s="24">
        <v>0</v>
      </c>
    </row>
    <row r="688" spans="1:16" ht="75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125</v>
      </c>
      <c r="I688" s="19" t="s">
        <v>4</v>
      </c>
      <c r="J688" s="18" t="s">
        <v>3</v>
      </c>
      <c r="K688" s="17">
        <v>140000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s="89" customFormat="1" ht="131.25">
      <c r="A689" s="23"/>
      <c r="B689" s="22" t="s">
        <v>371</v>
      </c>
      <c r="C689" s="21">
        <v>504</v>
      </c>
      <c r="D689" s="20">
        <v>7</v>
      </c>
      <c r="E689" s="20">
        <v>9</v>
      </c>
      <c r="F689" s="30" t="s">
        <v>7</v>
      </c>
      <c r="G689" s="29">
        <v>0</v>
      </c>
      <c r="H689" s="29" t="s">
        <v>2</v>
      </c>
      <c r="I689" s="29" t="s">
        <v>1</v>
      </c>
      <c r="J689" s="18" t="s">
        <v>9</v>
      </c>
      <c r="K689" s="17">
        <f>K695+K690</f>
        <v>2472656</v>
      </c>
      <c r="L689" s="17">
        <f t="shared" ref="L689:P689" si="211">L695</f>
        <v>0</v>
      </c>
      <c r="M689" s="17">
        <f t="shared" si="211"/>
        <v>0</v>
      </c>
      <c r="N689" s="17">
        <f t="shared" si="211"/>
        <v>0</v>
      </c>
      <c r="O689" s="17">
        <f t="shared" si="211"/>
        <v>0</v>
      </c>
      <c r="P689" s="17">
        <f t="shared" si="211"/>
        <v>0</v>
      </c>
    </row>
    <row r="690" spans="1:16" s="89" customFormat="1" ht="93.75">
      <c r="A690" s="118"/>
      <c r="B690" s="60" t="s">
        <v>13</v>
      </c>
      <c r="C690" s="120">
        <v>504</v>
      </c>
      <c r="D690" s="99">
        <v>7</v>
      </c>
      <c r="E690" s="99">
        <v>9</v>
      </c>
      <c r="F690" s="20" t="s">
        <v>7</v>
      </c>
      <c r="G690" s="19">
        <v>1</v>
      </c>
      <c r="H690" s="19" t="s">
        <v>2</v>
      </c>
      <c r="I690" s="119" t="s">
        <v>1</v>
      </c>
      <c r="J690" s="98"/>
      <c r="K690" s="121">
        <f>K691</f>
        <v>287770</v>
      </c>
      <c r="L690" s="121">
        <f t="shared" ref="L690:P690" si="212">L691</f>
        <v>0</v>
      </c>
      <c r="M690" s="121">
        <f t="shared" si="212"/>
        <v>0</v>
      </c>
      <c r="N690" s="121">
        <f t="shared" si="212"/>
        <v>0</v>
      </c>
      <c r="O690" s="121">
        <f t="shared" si="212"/>
        <v>0</v>
      </c>
      <c r="P690" s="121">
        <f t="shared" si="212"/>
        <v>0</v>
      </c>
    </row>
    <row r="691" spans="1:16" s="89" customFormat="1" ht="75">
      <c r="A691" s="118"/>
      <c r="B691" s="60" t="s">
        <v>74</v>
      </c>
      <c r="C691" s="120">
        <v>504</v>
      </c>
      <c r="D691" s="99">
        <v>7</v>
      </c>
      <c r="E691" s="99">
        <v>9</v>
      </c>
      <c r="F691" s="20" t="s">
        <v>7</v>
      </c>
      <c r="G691" s="19">
        <v>1</v>
      </c>
      <c r="H691" s="62" t="s">
        <v>27</v>
      </c>
      <c r="I691" s="119" t="s">
        <v>1</v>
      </c>
      <c r="J691" s="18"/>
      <c r="K691" s="121">
        <f>K692</f>
        <v>287770</v>
      </c>
      <c r="L691" s="121">
        <f t="shared" ref="L691:P691" si="213">L692</f>
        <v>0</v>
      </c>
      <c r="M691" s="121">
        <f t="shared" si="213"/>
        <v>0</v>
      </c>
      <c r="N691" s="121">
        <f t="shared" si="213"/>
        <v>0</v>
      </c>
      <c r="O691" s="121">
        <f t="shared" si="213"/>
        <v>0</v>
      </c>
      <c r="P691" s="121">
        <f t="shared" si="213"/>
        <v>0</v>
      </c>
    </row>
    <row r="692" spans="1:16" s="89" customFormat="1" ht="56.25">
      <c r="A692" s="118"/>
      <c r="B692" s="60" t="s">
        <v>97</v>
      </c>
      <c r="C692" s="120">
        <v>504</v>
      </c>
      <c r="D692" s="99">
        <v>7</v>
      </c>
      <c r="E692" s="99">
        <v>9</v>
      </c>
      <c r="F692" s="20" t="s">
        <v>7</v>
      </c>
      <c r="G692" s="19">
        <v>1</v>
      </c>
      <c r="H692" s="62" t="s">
        <v>27</v>
      </c>
      <c r="I692" s="119">
        <v>19970</v>
      </c>
      <c r="J692" s="18"/>
      <c r="K692" s="121">
        <f>K693</f>
        <v>287770</v>
      </c>
      <c r="L692" s="121">
        <f t="shared" ref="L692:P692" si="214">L693</f>
        <v>0</v>
      </c>
      <c r="M692" s="121">
        <f t="shared" si="214"/>
        <v>0</v>
      </c>
      <c r="N692" s="121">
        <f t="shared" si="214"/>
        <v>0</v>
      </c>
      <c r="O692" s="121">
        <f t="shared" si="214"/>
        <v>0</v>
      </c>
      <c r="P692" s="121">
        <f t="shared" si="214"/>
        <v>0</v>
      </c>
    </row>
    <row r="693" spans="1:16" s="89" customFormat="1" ht="75">
      <c r="A693" s="118"/>
      <c r="B693" s="32" t="s">
        <v>10</v>
      </c>
      <c r="C693" s="120">
        <v>504</v>
      </c>
      <c r="D693" s="99">
        <v>7</v>
      </c>
      <c r="E693" s="99">
        <v>9</v>
      </c>
      <c r="F693" s="20" t="s">
        <v>7</v>
      </c>
      <c r="G693" s="19">
        <v>1</v>
      </c>
      <c r="H693" s="62" t="s">
        <v>27</v>
      </c>
      <c r="I693" s="119">
        <v>19970</v>
      </c>
      <c r="J693" s="18">
        <v>200</v>
      </c>
      <c r="K693" s="121">
        <f>K694</f>
        <v>287770</v>
      </c>
      <c r="L693" s="121">
        <f t="shared" ref="L693:P693" si="215">L694</f>
        <v>0</v>
      </c>
      <c r="M693" s="121">
        <f t="shared" si="215"/>
        <v>0</v>
      </c>
      <c r="N693" s="121">
        <f t="shared" si="215"/>
        <v>0</v>
      </c>
      <c r="O693" s="121">
        <f t="shared" si="215"/>
        <v>0</v>
      </c>
      <c r="P693" s="121">
        <f t="shared" si="215"/>
        <v>0</v>
      </c>
    </row>
    <row r="694" spans="1:16" s="89" customFormat="1" ht="75">
      <c r="A694" s="118"/>
      <c r="B694" s="22" t="s">
        <v>8</v>
      </c>
      <c r="C694" s="120">
        <v>504</v>
      </c>
      <c r="D694" s="99">
        <v>7</v>
      </c>
      <c r="E694" s="99">
        <v>9</v>
      </c>
      <c r="F694" s="20" t="s">
        <v>7</v>
      </c>
      <c r="G694" s="19">
        <v>1</v>
      </c>
      <c r="H694" s="62" t="s">
        <v>27</v>
      </c>
      <c r="I694" s="119">
        <v>19970</v>
      </c>
      <c r="J694" s="18">
        <v>240</v>
      </c>
      <c r="K694" s="121">
        <v>287770</v>
      </c>
      <c r="L694" s="16">
        <v>0</v>
      </c>
      <c r="M694" s="16">
        <v>0</v>
      </c>
      <c r="N694" s="16">
        <v>0</v>
      </c>
      <c r="O694" s="16">
        <v>0</v>
      </c>
      <c r="P694" s="17">
        <v>0</v>
      </c>
    </row>
    <row r="695" spans="1:16" ht="93.75">
      <c r="A695" s="42"/>
      <c r="B695" s="41" t="s">
        <v>31</v>
      </c>
      <c r="C695" s="120">
        <v>504</v>
      </c>
      <c r="D695" s="99">
        <v>7</v>
      </c>
      <c r="E695" s="99">
        <v>9</v>
      </c>
      <c r="F695" s="39" t="s">
        <v>7</v>
      </c>
      <c r="G695" s="59" t="s">
        <v>28</v>
      </c>
      <c r="H695" s="59" t="s">
        <v>2</v>
      </c>
      <c r="I695" s="59" t="s">
        <v>1</v>
      </c>
      <c r="J695" s="12" t="s">
        <v>9</v>
      </c>
      <c r="K695" s="121">
        <f>K696</f>
        <v>2184886</v>
      </c>
      <c r="L695" s="16">
        <v>0</v>
      </c>
      <c r="M695" s="16">
        <v>0</v>
      </c>
      <c r="N695" s="16">
        <v>0</v>
      </c>
      <c r="O695" s="16">
        <v>0</v>
      </c>
      <c r="P695" s="17">
        <v>0</v>
      </c>
    </row>
    <row r="696" spans="1:16" ht="93.75">
      <c r="A696" s="42"/>
      <c r="B696" s="32" t="s">
        <v>30</v>
      </c>
      <c r="C696" s="21">
        <v>504</v>
      </c>
      <c r="D696" s="20">
        <v>7</v>
      </c>
      <c r="E696" s="20">
        <v>9</v>
      </c>
      <c r="F696" s="30" t="s">
        <v>7</v>
      </c>
      <c r="G696" s="29" t="s">
        <v>28</v>
      </c>
      <c r="H696" s="29" t="s">
        <v>27</v>
      </c>
      <c r="I696" s="29" t="s">
        <v>1</v>
      </c>
      <c r="J696" s="28" t="s">
        <v>9</v>
      </c>
      <c r="K696" s="17">
        <f>K697</f>
        <v>2184886</v>
      </c>
      <c r="L696" s="16">
        <v>0</v>
      </c>
      <c r="M696" s="16">
        <v>0</v>
      </c>
      <c r="N696" s="16">
        <v>0</v>
      </c>
      <c r="O696" s="16">
        <v>0</v>
      </c>
      <c r="P696" s="17">
        <v>0</v>
      </c>
    </row>
    <row r="697" spans="1:16" ht="131.25">
      <c r="A697" s="42"/>
      <c r="B697" s="32" t="s">
        <v>29</v>
      </c>
      <c r="C697" s="21">
        <v>504</v>
      </c>
      <c r="D697" s="20">
        <v>7</v>
      </c>
      <c r="E697" s="20">
        <v>9</v>
      </c>
      <c r="F697" s="30" t="s">
        <v>7</v>
      </c>
      <c r="G697" s="29" t="s">
        <v>28</v>
      </c>
      <c r="H697" s="29" t="s">
        <v>27</v>
      </c>
      <c r="I697" s="29" t="s">
        <v>4</v>
      </c>
      <c r="J697" s="28" t="s">
        <v>9</v>
      </c>
      <c r="K697" s="17">
        <f>K698</f>
        <v>2184886</v>
      </c>
      <c r="L697" s="16">
        <v>0</v>
      </c>
      <c r="M697" s="16">
        <v>0</v>
      </c>
      <c r="N697" s="16">
        <v>0</v>
      </c>
      <c r="O697" s="16">
        <v>0</v>
      </c>
      <c r="P697" s="17">
        <v>0</v>
      </c>
    </row>
    <row r="698" spans="1:16" ht="75">
      <c r="A698" s="42"/>
      <c r="B698" s="32" t="s">
        <v>10</v>
      </c>
      <c r="C698" s="21">
        <v>504</v>
      </c>
      <c r="D698" s="20">
        <v>7</v>
      </c>
      <c r="E698" s="20">
        <v>9</v>
      </c>
      <c r="F698" s="30" t="s">
        <v>7</v>
      </c>
      <c r="G698" s="29" t="s">
        <v>28</v>
      </c>
      <c r="H698" s="29" t="s">
        <v>27</v>
      </c>
      <c r="I698" s="29" t="s">
        <v>4</v>
      </c>
      <c r="J698" s="28">
        <v>200</v>
      </c>
      <c r="K698" s="17">
        <f>K699</f>
        <v>2184886</v>
      </c>
      <c r="L698" s="16">
        <v>0</v>
      </c>
      <c r="M698" s="16">
        <v>0</v>
      </c>
      <c r="N698" s="16">
        <v>0</v>
      </c>
      <c r="O698" s="16">
        <v>0</v>
      </c>
      <c r="P698" s="17">
        <v>0</v>
      </c>
    </row>
    <row r="699" spans="1:16" ht="75">
      <c r="A699" s="42"/>
      <c r="B699" s="22" t="s">
        <v>8</v>
      </c>
      <c r="C699" s="21">
        <v>504</v>
      </c>
      <c r="D699" s="20">
        <v>7</v>
      </c>
      <c r="E699" s="20">
        <v>9</v>
      </c>
      <c r="F699" s="20" t="s">
        <v>7</v>
      </c>
      <c r="G699" s="19" t="s">
        <v>28</v>
      </c>
      <c r="H699" s="19" t="s">
        <v>27</v>
      </c>
      <c r="I699" s="19" t="s">
        <v>4</v>
      </c>
      <c r="J699" s="18" t="s">
        <v>3</v>
      </c>
      <c r="K699" s="17">
        <v>2184886</v>
      </c>
      <c r="L699" s="16">
        <v>0</v>
      </c>
      <c r="M699" s="16">
        <v>0</v>
      </c>
      <c r="N699" s="16">
        <v>0</v>
      </c>
      <c r="O699" s="16">
        <v>0</v>
      </c>
      <c r="P699" s="17">
        <v>0</v>
      </c>
    </row>
    <row r="700" spans="1:16" ht="18.75">
      <c r="A700" s="42" t="s">
        <v>9</v>
      </c>
      <c r="B700" s="41" t="s">
        <v>124</v>
      </c>
      <c r="C700" s="40">
        <v>504</v>
      </c>
      <c r="D700" s="39">
        <v>10</v>
      </c>
      <c r="E700" s="39">
        <v>0</v>
      </c>
      <c r="F700" s="39" t="s">
        <v>9</v>
      </c>
      <c r="G700" s="38" t="s">
        <v>9</v>
      </c>
      <c r="H700" s="38" t="s">
        <v>9</v>
      </c>
      <c r="I700" s="38" t="s">
        <v>9</v>
      </c>
      <c r="J700" s="12" t="s">
        <v>9</v>
      </c>
      <c r="K700" s="37">
        <f>K701+K726</f>
        <v>18907302</v>
      </c>
      <c r="L700" s="37">
        <f t="shared" ref="L700:P700" si="216">L701+L726</f>
        <v>18907302</v>
      </c>
      <c r="M700" s="37">
        <f t="shared" si="216"/>
        <v>18728239</v>
      </c>
      <c r="N700" s="37">
        <f t="shared" si="216"/>
        <v>18728239</v>
      </c>
      <c r="O700" s="37">
        <f t="shared" si="216"/>
        <v>18728239</v>
      </c>
      <c r="P700" s="37">
        <f t="shared" si="216"/>
        <v>18728239</v>
      </c>
    </row>
    <row r="701" spans="1:16" ht="18.75">
      <c r="A701" s="33" t="s">
        <v>9</v>
      </c>
      <c r="B701" s="32" t="s">
        <v>123</v>
      </c>
      <c r="C701" s="31">
        <v>504</v>
      </c>
      <c r="D701" s="30">
        <v>10</v>
      </c>
      <c r="E701" s="30">
        <v>4</v>
      </c>
      <c r="F701" s="30" t="s">
        <v>9</v>
      </c>
      <c r="G701" s="29" t="s">
        <v>9</v>
      </c>
      <c r="H701" s="29" t="s">
        <v>9</v>
      </c>
      <c r="I701" s="29" t="s">
        <v>9</v>
      </c>
      <c r="J701" s="28" t="s">
        <v>9</v>
      </c>
      <c r="K701" s="27">
        <v>16320143</v>
      </c>
      <c r="L701" s="26">
        <v>16320143</v>
      </c>
      <c r="M701" s="25">
        <v>16320143</v>
      </c>
      <c r="N701" s="25">
        <v>16320143</v>
      </c>
      <c r="O701" s="25">
        <v>16320143</v>
      </c>
      <c r="P701" s="24">
        <v>16320143</v>
      </c>
    </row>
    <row r="702" spans="1:16" ht="131.25">
      <c r="A702" s="33" t="s">
        <v>9</v>
      </c>
      <c r="B702" s="32" t="s">
        <v>110</v>
      </c>
      <c r="C702" s="31">
        <v>504</v>
      </c>
      <c r="D702" s="30">
        <v>10</v>
      </c>
      <c r="E702" s="30">
        <v>4</v>
      </c>
      <c r="F702" s="30" t="s">
        <v>106</v>
      </c>
      <c r="G702" s="29" t="s">
        <v>14</v>
      </c>
      <c r="H702" s="29" t="s">
        <v>2</v>
      </c>
      <c r="I702" s="29" t="s">
        <v>1</v>
      </c>
      <c r="J702" s="28" t="s">
        <v>9</v>
      </c>
      <c r="K702" s="27">
        <v>16320143</v>
      </c>
      <c r="L702" s="26">
        <v>16320143</v>
      </c>
      <c r="M702" s="25">
        <v>16320143</v>
      </c>
      <c r="N702" s="25">
        <v>16320143</v>
      </c>
      <c r="O702" s="25">
        <v>16320143</v>
      </c>
      <c r="P702" s="24">
        <v>16320143</v>
      </c>
    </row>
    <row r="703" spans="1:16" ht="56.25">
      <c r="A703" s="33" t="s">
        <v>9</v>
      </c>
      <c r="B703" s="32" t="s">
        <v>109</v>
      </c>
      <c r="C703" s="31">
        <v>504</v>
      </c>
      <c r="D703" s="30">
        <v>10</v>
      </c>
      <c r="E703" s="30">
        <v>4</v>
      </c>
      <c r="F703" s="30" t="s">
        <v>106</v>
      </c>
      <c r="G703" s="29" t="s">
        <v>6</v>
      </c>
      <c r="H703" s="29" t="s">
        <v>2</v>
      </c>
      <c r="I703" s="29" t="s">
        <v>1</v>
      </c>
      <c r="J703" s="28" t="s">
        <v>9</v>
      </c>
      <c r="K703" s="27">
        <v>16320143</v>
      </c>
      <c r="L703" s="26">
        <v>16320143</v>
      </c>
      <c r="M703" s="25">
        <v>16320143</v>
      </c>
      <c r="N703" s="25">
        <v>16320143</v>
      </c>
      <c r="O703" s="25">
        <v>16320143</v>
      </c>
      <c r="P703" s="24">
        <v>16320143</v>
      </c>
    </row>
    <row r="704" spans="1:16" ht="112.5">
      <c r="A704" s="33" t="s">
        <v>9</v>
      </c>
      <c r="B704" s="32" t="s">
        <v>122</v>
      </c>
      <c r="C704" s="31">
        <v>504</v>
      </c>
      <c r="D704" s="30">
        <v>10</v>
      </c>
      <c r="E704" s="30">
        <v>4</v>
      </c>
      <c r="F704" s="30" t="s">
        <v>106</v>
      </c>
      <c r="G704" s="29" t="s">
        <v>6</v>
      </c>
      <c r="H704" s="29" t="s">
        <v>27</v>
      </c>
      <c r="I704" s="29" t="s">
        <v>1</v>
      </c>
      <c r="J704" s="28" t="s">
        <v>9</v>
      </c>
      <c r="K704" s="27">
        <v>5084795</v>
      </c>
      <c r="L704" s="26">
        <v>5084795</v>
      </c>
      <c r="M704" s="25">
        <v>5084795</v>
      </c>
      <c r="N704" s="25">
        <v>5084795</v>
      </c>
      <c r="O704" s="25">
        <v>5084795</v>
      </c>
      <c r="P704" s="24">
        <v>5084795</v>
      </c>
    </row>
    <row r="705" spans="1:16" ht="225">
      <c r="A705" s="33" t="s">
        <v>9</v>
      </c>
      <c r="B705" s="32" t="s">
        <v>121</v>
      </c>
      <c r="C705" s="31">
        <v>504</v>
      </c>
      <c r="D705" s="30">
        <v>10</v>
      </c>
      <c r="E705" s="30">
        <v>4</v>
      </c>
      <c r="F705" s="30" t="s">
        <v>106</v>
      </c>
      <c r="G705" s="29" t="s">
        <v>6</v>
      </c>
      <c r="H705" s="29" t="s">
        <v>27</v>
      </c>
      <c r="I705" s="29" t="s">
        <v>120</v>
      </c>
      <c r="J705" s="28" t="s">
        <v>9</v>
      </c>
      <c r="K705" s="27">
        <v>5084795</v>
      </c>
      <c r="L705" s="26">
        <v>5084795</v>
      </c>
      <c r="M705" s="25">
        <v>5084795</v>
      </c>
      <c r="N705" s="25">
        <v>5084795</v>
      </c>
      <c r="O705" s="25">
        <v>5084795</v>
      </c>
      <c r="P705" s="24">
        <v>5084795</v>
      </c>
    </row>
    <row r="706" spans="1:16" ht="75">
      <c r="A706" s="33" t="s">
        <v>9</v>
      </c>
      <c r="B706" s="32" t="s">
        <v>10</v>
      </c>
      <c r="C706" s="31">
        <v>504</v>
      </c>
      <c r="D706" s="30">
        <v>10</v>
      </c>
      <c r="E706" s="30">
        <v>4</v>
      </c>
      <c r="F706" s="30" t="s">
        <v>106</v>
      </c>
      <c r="G706" s="29" t="s">
        <v>6</v>
      </c>
      <c r="H706" s="29" t="s">
        <v>27</v>
      </c>
      <c r="I706" s="29" t="s">
        <v>120</v>
      </c>
      <c r="J706" s="28">
        <v>200</v>
      </c>
      <c r="K706" s="27">
        <v>50344</v>
      </c>
      <c r="L706" s="26">
        <v>50344</v>
      </c>
      <c r="M706" s="25">
        <v>50344</v>
      </c>
      <c r="N706" s="25">
        <v>50344</v>
      </c>
      <c r="O706" s="25">
        <v>50344</v>
      </c>
      <c r="P706" s="24">
        <v>50344</v>
      </c>
    </row>
    <row r="707" spans="1:16" ht="75">
      <c r="A707" s="23" t="s">
        <v>9</v>
      </c>
      <c r="B707" s="22" t="s">
        <v>8</v>
      </c>
      <c r="C707" s="21">
        <v>504</v>
      </c>
      <c r="D707" s="20">
        <v>10</v>
      </c>
      <c r="E707" s="20">
        <v>4</v>
      </c>
      <c r="F707" s="20" t="s">
        <v>106</v>
      </c>
      <c r="G707" s="19" t="s">
        <v>6</v>
      </c>
      <c r="H707" s="19" t="s">
        <v>27</v>
      </c>
      <c r="I707" s="19" t="s">
        <v>120</v>
      </c>
      <c r="J707" s="18" t="s">
        <v>3</v>
      </c>
      <c r="K707" s="17">
        <v>50344</v>
      </c>
      <c r="L707" s="16">
        <v>50344</v>
      </c>
      <c r="M707" s="15">
        <v>50344</v>
      </c>
      <c r="N707" s="15">
        <v>50344</v>
      </c>
      <c r="O707" s="15">
        <v>50344</v>
      </c>
      <c r="P707" s="14">
        <v>50344</v>
      </c>
    </row>
    <row r="708" spans="1:16" ht="37.5">
      <c r="A708" s="42" t="s">
        <v>9</v>
      </c>
      <c r="B708" s="41" t="s">
        <v>54</v>
      </c>
      <c r="C708" s="40">
        <v>504</v>
      </c>
      <c r="D708" s="39">
        <v>10</v>
      </c>
      <c r="E708" s="39">
        <v>4</v>
      </c>
      <c r="F708" s="39" t="s">
        <v>106</v>
      </c>
      <c r="G708" s="38" t="s">
        <v>6</v>
      </c>
      <c r="H708" s="38" t="s">
        <v>27</v>
      </c>
      <c r="I708" s="38" t="s">
        <v>120</v>
      </c>
      <c r="J708" s="12">
        <v>300</v>
      </c>
      <c r="K708" s="37">
        <v>5034451</v>
      </c>
      <c r="L708" s="36">
        <v>5034451</v>
      </c>
      <c r="M708" s="35">
        <v>5034451</v>
      </c>
      <c r="N708" s="35">
        <v>5034451</v>
      </c>
      <c r="O708" s="35">
        <v>5034451</v>
      </c>
      <c r="P708" s="34">
        <v>5034451</v>
      </c>
    </row>
    <row r="709" spans="1:16" ht="37.5">
      <c r="A709" s="23" t="s">
        <v>9</v>
      </c>
      <c r="B709" s="22" t="s">
        <v>114</v>
      </c>
      <c r="C709" s="21">
        <v>504</v>
      </c>
      <c r="D709" s="20">
        <v>10</v>
      </c>
      <c r="E709" s="20">
        <v>4</v>
      </c>
      <c r="F709" s="20" t="s">
        <v>106</v>
      </c>
      <c r="G709" s="19" t="s">
        <v>6</v>
      </c>
      <c r="H709" s="19" t="s">
        <v>27</v>
      </c>
      <c r="I709" s="19" t="s">
        <v>120</v>
      </c>
      <c r="J709" s="18" t="s">
        <v>112</v>
      </c>
      <c r="K709" s="17">
        <v>5034451</v>
      </c>
      <c r="L709" s="16">
        <v>5034451</v>
      </c>
      <c r="M709" s="15">
        <v>5034451</v>
      </c>
      <c r="N709" s="15">
        <v>5034451</v>
      </c>
      <c r="O709" s="15">
        <v>5034451</v>
      </c>
      <c r="P709" s="14">
        <v>5034451</v>
      </c>
    </row>
    <row r="710" spans="1:16" ht="150">
      <c r="A710" s="42" t="s">
        <v>9</v>
      </c>
      <c r="B710" s="41" t="s">
        <v>108</v>
      </c>
      <c r="C710" s="40">
        <v>504</v>
      </c>
      <c r="D710" s="39">
        <v>10</v>
      </c>
      <c r="E710" s="39">
        <v>4</v>
      </c>
      <c r="F710" s="39" t="s">
        <v>106</v>
      </c>
      <c r="G710" s="38" t="s">
        <v>6</v>
      </c>
      <c r="H710" s="38" t="s">
        <v>49</v>
      </c>
      <c r="I710" s="38" t="s">
        <v>1</v>
      </c>
      <c r="J710" s="12" t="s">
        <v>9</v>
      </c>
      <c r="K710" s="37">
        <v>11235348</v>
      </c>
      <c r="L710" s="36">
        <v>11235348</v>
      </c>
      <c r="M710" s="35">
        <v>11235348</v>
      </c>
      <c r="N710" s="35">
        <v>11235348</v>
      </c>
      <c r="O710" s="35">
        <v>11235348</v>
      </c>
      <c r="P710" s="34">
        <v>11235348</v>
      </c>
    </row>
    <row r="711" spans="1:16" ht="187.5">
      <c r="A711" s="33" t="s">
        <v>9</v>
      </c>
      <c r="B711" s="32" t="s">
        <v>119</v>
      </c>
      <c r="C711" s="31">
        <v>504</v>
      </c>
      <c r="D711" s="30">
        <v>10</v>
      </c>
      <c r="E711" s="30">
        <v>4</v>
      </c>
      <c r="F711" s="30" t="s">
        <v>106</v>
      </c>
      <c r="G711" s="29" t="s">
        <v>6</v>
      </c>
      <c r="H711" s="29" t="s">
        <v>49</v>
      </c>
      <c r="I711" s="29" t="s">
        <v>118</v>
      </c>
      <c r="J711" s="28" t="s">
        <v>9</v>
      </c>
      <c r="K711" s="27">
        <v>1900664</v>
      </c>
      <c r="L711" s="26">
        <v>1900664</v>
      </c>
      <c r="M711" s="25">
        <v>1900664</v>
      </c>
      <c r="N711" s="25">
        <v>1900664</v>
      </c>
      <c r="O711" s="25">
        <v>1900664</v>
      </c>
      <c r="P711" s="24">
        <v>1900664</v>
      </c>
    </row>
    <row r="712" spans="1:16" ht="75">
      <c r="A712" s="33" t="s">
        <v>9</v>
      </c>
      <c r="B712" s="32" t="s">
        <v>10</v>
      </c>
      <c r="C712" s="31">
        <v>504</v>
      </c>
      <c r="D712" s="30">
        <v>10</v>
      </c>
      <c r="E712" s="30">
        <v>4</v>
      </c>
      <c r="F712" s="30" t="s">
        <v>106</v>
      </c>
      <c r="G712" s="29" t="s">
        <v>6</v>
      </c>
      <c r="H712" s="29" t="s">
        <v>49</v>
      </c>
      <c r="I712" s="29" t="s">
        <v>118</v>
      </c>
      <c r="J712" s="28">
        <v>200</v>
      </c>
      <c r="K712" s="27">
        <v>19007</v>
      </c>
      <c r="L712" s="26">
        <v>19007</v>
      </c>
      <c r="M712" s="25">
        <v>19007</v>
      </c>
      <c r="N712" s="25">
        <v>19007</v>
      </c>
      <c r="O712" s="25">
        <v>19007</v>
      </c>
      <c r="P712" s="24">
        <v>19007</v>
      </c>
    </row>
    <row r="713" spans="1:16" ht="75">
      <c r="A713" s="23" t="s">
        <v>9</v>
      </c>
      <c r="B713" s="22" t="s">
        <v>8</v>
      </c>
      <c r="C713" s="21">
        <v>504</v>
      </c>
      <c r="D713" s="20">
        <v>10</v>
      </c>
      <c r="E713" s="20">
        <v>4</v>
      </c>
      <c r="F713" s="20" t="s">
        <v>106</v>
      </c>
      <c r="G713" s="19" t="s">
        <v>6</v>
      </c>
      <c r="H713" s="19" t="s">
        <v>49</v>
      </c>
      <c r="I713" s="19" t="s">
        <v>118</v>
      </c>
      <c r="J713" s="18" t="s">
        <v>3</v>
      </c>
      <c r="K713" s="17">
        <v>19007</v>
      </c>
      <c r="L713" s="16">
        <v>19007</v>
      </c>
      <c r="M713" s="15">
        <v>19007</v>
      </c>
      <c r="N713" s="15">
        <v>19007</v>
      </c>
      <c r="O713" s="15">
        <v>19007</v>
      </c>
      <c r="P713" s="14">
        <v>19007</v>
      </c>
    </row>
    <row r="714" spans="1:16" ht="37.5">
      <c r="A714" s="42" t="s">
        <v>9</v>
      </c>
      <c r="B714" s="41" t="s">
        <v>54</v>
      </c>
      <c r="C714" s="40">
        <v>504</v>
      </c>
      <c r="D714" s="39">
        <v>10</v>
      </c>
      <c r="E714" s="39">
        <v>4</v>
      </c>
      <c r="F714" s="39" t="s">
        <v>106</v>
      </c>
      <c r="G714" s="38" t="s">
        <v>6</v>
      </c>
      <c r="H714" s="38" t="s">
        <v>49</v>
      </c>
      <c r="I714" s="38" t="s">
        <v>118</v>
      </c>
      <c r="J714" s="12">
        <v>300</v>
      </c>
      <c r="K714" s="37">
        <v>1881657</v>
      </c>
      <c r="L714" s="36">
        <v>1881657</v>
      </c>
      <c r="M714" s="35">
        <v>1881657</v>
      </c>
      <c r="N714" s="35">
        <v>1881657</v>
      </c>
      <c r="O714" s="35">
        <v>1881657</v>
      </c>
      <c r="P714" s="34">
        <v>1881657</v>
      </c>
    </row>
    <row r="715" spans="1:16" ht="37.5">
      <c r="A715" s="23" t="s">
        <v>9</v>
      </c>
      <c r="B715" s="22" t="s">
        <v>114</v>
      </c>
      <c r="C715" s="21">
        <v>504</v>
      </c>
      <c r="D715" s="20">
        <v>10</v>
      </c>
      <c r="E715" s="20">
        <v>4</v>
      </c>
      <c r="F715" s="20" t="s">
        <v>106</v>
      </c>
      <c r="G715" s="19" t="s">
        <v>6</v>
      </c>
      <c r="H715" s="19" t="s">
        <v>49</v>
      </c>
      <c r="I715" s="19" t="s">
        <v>118</v>
      </c>
      <c r="J715" s="18" t="s">
        <v>112</v>
      </c>
      <c r="K715" s="17">
        <v>1881657</v>
      </c>
      <c r="L715" s="16">
        <v>1881657</v>
      </c>
      <c r="M715" s="15">
        <v>1881657</v>
      </c>
      <c r="N715" s="15">
        <v>1881657</v>
      </c>
      <c r="O715" s="15">
        <v>1881657</v>
      </c>
      <c r="P715" s="14">
        <v>1881657</v>
      </c>
    </row>
    <row r="716" spans="1:16" ht="93.75">
      <c r="A716" s="42" t="s">
        <v>9</v>
      </c>
      <c r="B716" s="41" t="s">
        <v>117</v>
      </c>
      <c r="C716" s="40">
        <v>504</v>
      </c>
      <c r="D716" s="39">
        <v>10</v>
      </c>
      <c r="E716" s="39">
        <v>4</v>
      </c>
      <c r="F716" s="39" t="s">
        <v>106</v>
      </c>
      <c r="G716" s="38" t="s">
        <v>6</v>
      </c>
      <c r="H716" s="38" t="s">
        <v>49</v>
      </c>
      <c r="I716" s="38" t="s">
        <v>116</v>
      </c>
      <c r="J716" s="12" t="s">
        <v>9</v>
      </c>
      <c r="K716" s="37">
        <v>1571824</v>
      </c>
      <c r="L716" s="36">
        <v>1571824</v>
      </c>
      <c r="M716" s="35">
        <v>1571824</v>
      </c>
      <c r="N716" s="35">
        <v>1571824</v>
      </c>
      <c r="O716" s="35">
        <v>1571824</v>
      </c>
      <c r="P716" s="34">
        <v>1571824</v>
      </c>
    </row>
    <row r="717" spans="1:16" ht="75">
      <c r="A717" s="33" t="s">
        <v>9</v>
      </c>
      <c r="B717" s="32" t="s">
        <v>10</v>
      </c>
      <c r="C717" s="31">
        <v>504</v>
      </c>
      <c r="D717" s="30">
        <v>10</v>
      </c>
      <c r="E717" s="30">
        <v>4</v>
      </c>
      <c r="F717" s="30" t="s">
        <v>106</v>
      </c>
      <c r="G717" s="29" t="s">
        <v>6</v>
      </c>
      <c r="H717" s="29" t="s">
        <v>49</v>
      </c>
      <c r="I717" s="29" t="s">
        <v>116</v>
      </c>
      <c r="J717" s="28">
        <v>200</v>
      </c>
      <c r="K717" s="27">
        <v>15719</v>
      </c>
      <c r="L717" s="26">
        <v>15719</v>
      </c>
      <c r="M717" s="25">
        <v>15719</v>
      </c>
      <c r="N717" s="25">
        <v>15719</v>
      </c>
      <c r="O717" s="25">
        <v>15719</v>
      </c>
      <c r="P717" s="24">
        <v>15719</v>
      </c>
    </row>
    <row r="718" spans="1:16" ht="75">
      <c r="A718" s="23" t="s">
        <v>9</v>
      </c>
      <c r="B718" s="22" t="s">
        <v>8</v>
      </c>
      <c r="C718" s="21">
        <v>504</v>
      </c>
      <c r="D718" s="20">
        <v>10</v>
      </c>
      <c r="E718" s="20">
        <v>4</v>
      </c>
      <c r="F718" s="20" t="s">
        <v>106</v>
      </c>
      <c r="G718" s="19" t="s">
        <v>6</v>
      </c>
      <c r="H718" s="19" t="s">
        <v>49</v>
      </c>
      <c r="I718" s="19" t="s">
        <v>116</v>
      </c>
      <c r="J718" s="18" t="s">
        <v>3</v>
      </c>
      <c r="K718" s="17">
        <v>15719</v>
      </c>
      <c r="L718" s="16">
        <v>15719</v>
      </c>
      <c r="M718" s="15">
        <v>15719</v>
      </c>
      <c r="N718" s="15">
        <v>15719</v>
      </c>
      <c r="O718" s="15">
        <v>15719</v>
      </c>
      <c r="P718" s="14">
        <v>15719</v>
      </c>
    </row>
    <row r="719" spans="1:16" ht="37.5">
      <c r="A719" s="42" t="s">
        <v>9</v>
      </c>
      <c r="B719" s="41" t="s">
        <v>54</v>
      </c>
      <c r="C719" s="40">
        <v>504</v>
      </c>
      <c r="D719" s="39">
        <v>10</v>
      </c>
      <c r="E719" s="39">
        <v>4</v>
      </c>
      <c r="F719" s="39" t="s">
        <v>106</v>
      </c>
      <c r="G719" s="38" t="s">
        <v>6</v>
      </c>
      <c r="H719" s="38" t="s">
        <v>49</v>
      </c>
      <c r="I719" s="38" t="s">
        <v>116</v>
      </c>
      <c r="J719" s="12">
        <v>300</v>
      </c>
      <c r="K719" s="37">
        <v>1556105</v>
      </c>
      <c r="L719" s="36">
        <v>1556105</v>
      </c>
      <c r="M719" s="35">
        <v>1556105</v>
      </c>
      <c r="N719" s="35">
        <v>1556105</v>
      </c>
      <c r="O719" s="35">
        <v>1556105</v>
      </c>
      <c r="P719" s="34">
        <v>1556105</v>
      </c>
    </row>
    <row r="720" spans="1:16" ht="37.5">
      <c r="A720" s="23" t="s">
        <v>9</v>
      </c>
      <c r="B720" s="22" t="s">
        <v>114</v>
      </c>
      <c r="C720" s="21">
        <v>504</v>
      </c>
      <c r="D720" s="20">
        <v>10</v>
      </c>
      <c r="E720" s="20">
        <v>4</v>
      </c>
      <c r="F720" s="20" t="s">
        <v>106</v>
      </c>
      <c r="G720" s="19" t="s">
        <v>6</v>
      </c>
      <c r="H720" s="19" t="s">
        <v>49</v>
      </c>
      <c r="I720" s="19" t="s">
        <v>116</v>
      </c>
      <c r="J720" s="18" t="s">
        <v>112</v>
      </c>
      <c r="K720" s="17">
        <v>1556105</v>
      </c>
      <c r="L720" s="16">
        <v>1556105</v>
      </c>
      <c r="M720" s="15">
        <v>1556105</v>
      </c>
      <c r="N720" s="15">
        <v>1556105</v>
      </c>
      <c r="O720" s="15">
        <v>1556105</v>
      </c>
      <c r="P720" s="14">
        <v>1556105</v>
      </c>
    </row>
    <row r="721" spans="1:16" ht="150">
      <c r="A721" s="42" t="s">
        <v>9</v>
      </c>
      <c r="B721" s="41" t="s">
        <v>115</v>
      </c>
      <c r="C721" s="40">
        <v>504</v>
      </c>
      <c r="D721" s="39">
        <v>10</v>
      </c>
      <c r="E721" s="39">
        <v>4</v>
      </c>
      <c r="F721" s="39" t="s">
        <v>106</v>
      </c>
      <c r="G721" s="38" t="s">
        <v>6</v>
      </c>
      <c r="H721" s="38" t="s">
        <v>49</v>
      </c>
      <c r="I721" s="38" t="s">
        <v>113</v>
      </c>
      <c r="J721" s="12" t="s">
        <v>9</v>
      </c>
      <c r="K721" s="37">
        <v>7762860</v>
      </c>
      <c r="L721" s="36">
        <v>7762860</v>
      </c>
      <c r="M721" s="35">
        <v>7762860</v>
      </c>
      <c r="N721" s="35">
        <v>7762860</v>
      </c>
      <c r="O721" s="35">
        <v>7762860</v>
      </c>
      <c r="P721" s="34">
        <v>7762860</v>
      </c>
    </row>
    <row r="722" spans="1:16" ht="75">
      <c r="A722" s="33" t="s">
        <v>9</v>
      </c>
      <c r="B722" s="32" t="s">
        <v>10</v>
      </c>
      <c r="C722" s="31">
        <v>504</v>
      </c>
      <c r="D722" s="30">
        <v>10</v>
      </c>
      <c r="E722" s="30">
        <v>4</v>
      </c>
      <c r="F722" s="30" t="s">
        <v>106</v>
      </c>
      <c r="G722" s="29" t="s">
        <v>6</v>
      </c>
      <c r="H722" s="29" t="s">
        <v>49</v>
      </c>
      <c r="I722" s="29" t="s">
        <v>113</v>
      </c>
      <c r="J722" s="28">
        <v>200</v>
      </c>
      <c r="K722" s="27">
        <v>77629</v>
      </c>
      <c r="L722" s="26">
        <v>77629</v>
      </c>
      <c r="M722" s="25">
        <v>77629</v>
      </c>
      <c r="N722" s="25">
        <v>77629</v>
      </c>
      <c r="O722" s="25">
        <v>77629</v>
      </c>
      <c r="P722" s="24">
        <v>77629</v>
      </c>
    </row>
    <row r="723" spans="1:16" ht="75">
      <c r="A723" s="23" t="s">
        <v>9</v>
      </c>
      <c r="B723" s="22" t="s">
        <v>8</v>
      </c>
      <c r="C723" s="21">
        <v>504</v>
      </c>
      <c r="D723" s="20">
        <v>10</v>
      </c>
      <c r="E723" s="20">
        <v>4</v>
      </c>
      <c r="F723" s="20" t="s">
        <v>106</v>
      </c>
      <c r="G723" s="19" t="s">
        <v>6</v>
      </c>
      <c r="H723" s="19" t="s">
        <v>49</v>
      </c>
      <c r="I723" s="19" t="s">
        <v>113</v>
      </c>
      <c r="J723" s="18" t="s">
        <v>3</v>
      </c>
      <c r="K723" s="17">
        <v>77629</v>
      </c>
      <c r="L723" s="16">
        <v>77629</v>
      </c>
      <c r="M723" s="15">
        <v>77629</v>
      </c>
      <c r="N723" s="15">
        <v>77629</v>
      </c>
      <c r="O723" s="15">
        <v>77629</v>
      </c>
      <c r="P723" s="14">
        <v>77629</v>
      </c>
    </row>
    <row r="724" spans="1:16" ht="37.5">
      <c r="A724" s="42" t="s">
        <v>9</v>
      </c>
      <c r="B724" s="41" t="s">
        <v>54</v>
      </c>
      <c r="C724" s="40">
        <v>504</v>
      </c>
      <c r="D724" s="39">
        <v>10</v>
      </c>
      <c r="E724" s="39">
        <v>4</v>
      </c>
      <c r="F724" s="39" t="s">
        <v>106</v>
      </c>
      <c r="G724" s="38" t="s">
        <v>6</v>
      </c>
      <c r="H724" s="38" t="s">
        <v>49</v>
      </c>
      <c r="I724" s="38" t="s">
        <v>113</v>
      </c>
      <c r="J724" s="12">
        <v>300</v>
      </c>
      <c r="K724" s="37">
        <v>7685231</v>
      </c>
      <c r="L724" s="36">
        <v>7685231</v>
      </c>
      <c r="M724" s="35">
        <v>7685231</v>
      </c>
      <c r="N724" s="35">
        <v>7685231</v>
      </c>
      <c r="O724" s="35">
        <v>7685231</v>
      </c>
      <c r="P724" s="34">
        <v>7685231</v>
      </c>
    </row>
    <row r="725" spans="1:16" ht="37.5">
      <c r="A725" s="23" t="s">
        <v>9</v>
      </c>
      <c r="B725" s="22" t="s">
        <v>114</v>
      </c>
      <c r="C725" s="21">
        <v>504</v>
      </c>
      <c r="D725" s="20">
        <v>10</v>
      </c>
      <c r="E725" s="20">
        <v>4</v>
      </c>
      <c r="F725" s="20" t="s">
        <v>106</v>
      </c>
      <c r="G725" s="19" t="s">
        <v>6</v>
      </c>
      <c r="H725" s="19" t="s">
        <v>49</v>
      </c>
      <c r="I725" s="19" t="s">
        <v>113</v>
      </c>
      <c r="J725" s="18" t="s">
        <v>112</v>
      </c>
      <c r="K725" s="17">
        <v>7685231</v>
      </c>
      <c r="L725" s="16">
        <v>7685231</v>
      </c>
      <c r="M725" s="15">
        <v>7685231</v>
      </c>
      <c r="N725" s="15">
        <v>7685231</v>
      </c>
      <c r="O725" s="15">
        <v>7685231</v>
      </c>
      <c r="P725" s="14">
        <v>7685231</v>
      </c>
    </row>
    <row r="726" spans="1:16" ht="37.5">
      <c r="A726" s="42" t="s">
        <v>9</v>
      </c>
      <c r="B726" s="41" t="s">
        <v>111</v>
      </c>
      <c r="C726" s="40">
        <v>504</v>
      </c>
      <c r="D726" s="39">
        <v>10</v>
      </c>
      <c r="E726" s="39">
        <v>6</v>
      </c>
      <c r="F726" s="39" t="s">
        <v>9</v>
      </c>
      <c r="G726" s="38" t="s">
        <v>9</v>
      </c>
      <c r="H726" s="38" t="s">
        <v>9</v>
      </c>
      <c r="I726" s="38" t="s">
        <v>9</v>
      </c>
      <c r="J726" s="12" t="s">
        <v>9</v>
      </c>
      <c r="K726" s="37">
        <f t="shared" ref="K726:L729" si="217">K727</f>
        <v>2587159</v>
      </c>
      <c r="L726" s="37">
        <f t="shared" si="217"/>
        <v>2587159</v>
      </c>
      <c r="M726" s="35">
        <v>2408096</v>
      </c>
      <c r="N726" s="35">
        <v>2408096</v>
      </c>
      <c r="O726" s="35">
        <v>2408096</v>
      </c>
      <c r="P726" s="34">
        <v>2408096</v>
      </c>
    </row>
    <row r="727" spans="1:16" ht="131.25">
      <c r="A727" s="33" t="s">
        <v>9</v>
      </c>
      <c r="B727" s="32" t="s">
        <v>110</v>
      </c>
      <c r="C727" s="31">
        <v>504</v>
      </c>
      <c r="D727" s="30">
        <v>10</v>
      </c>
      <c r="E727" s="30">
        <v>6</v>
      </c>
      <c r="F727" s="30" t="s">
        <v>106</v>
      </c>
      <c r="G727" s="29" t="s">
        <v>14</v>
      </c>
      <c r="H727" s="29" t="s">
        <v>2</v>
      </c>
      <c r="I727" s="29" t="s">
        <v>1</v>
      </c>
      <c r="J727" s="28" t="s">
        <v>9</v>
      </c>
      <c r="K727" s="27">
        <f t="shared" si="217"/>
        <v>2587159</v>
      </c>
      <c r="L727" s="27">
        <f t="shared" si="217"/>
        <v>2587159</v>
      </c>
      <c r="M727" s="25">
        <v>2408096</v>
      </c>
      <c r="N727" s="25">
        <v>2408096</v>
      </c>
      <c r="O727" s="25">
        <v>2408096</v>
      </c>
      <c r="P727" s="24">
        <v>2408096</v>
      </c>
    </row>
    <row r="728" spans="1:16" ht="56.25">
      <c r="A728" s="33" t="s">
        <v>9</v>
      </c>
      <c r="B728" s="32" t="s">
        <v>109</v>
      </c>
      <c r="C728" s="31">
        <v>504</v>
      </c>
      <c r="D728" s="30">
        <v>10</v>
      </c>
      <c r="E728" s="30">
        <v>6</v>
      </c>
      <c r="F728" s="30" t="s">
        <v>106</v>
      </c>
      <c r="G728" s="29" t="s">
        <v>6</v>
      </c>
      <c r="H728" s="29" t="s">
        <v>2</v>
      </c>
      <c r="I728" s="29" t="s">
        <v>1</v>
      </c>
      <c r="J728" s="28" t="s">
        <v>9</v>
      </c>
      <c r="K728" s="27">
        <f t="shared" si="217"/>
        <v>2587159</v>
      </c>
      <c r="L728" s="27">
        <f t="shared" si="217"/>
        <v>2587159</v>
      </c>
      <c r="M728" s="25">
        <v>2408096</v>
      </c>
      <c r="N728" s="25">
        <v>2408096</v>
      </c>
      <c r="O728" s="25">
        <v>2408096</v>
      </c>
      <c r="P728" s="24">
        <v>2408096</v>
      </c>
    </row>
    <row r="729" spans="1:16" ht="150">
      <c r="A729" s="33" t="s">
        <v>9</v>
      </c>
      <c r="B729" s="32" t="s">
        <v>108</v>
      </c>
      <c r="C729" s="31">
        <v>504</v>
      </c>
      <c r="D729" s="30">
        <v>10</v>
      </c>
      <c r="E729" s="30">
        <v>6</v>
      </c>
      <c r="F729" s="30" t="s">
        <v>106</v>
      </c>
      <c r="G729" s="29" t="s">
        <v>6</v>
      </c>
      <c r="H729" s="29" t="s">
        <v>49</v>
      </c>
      <c r="I729" s="29" t="s">
        <v>1</v>
      </c>
      <c r="J729" s="28" t="s">
        <v>9</v>
      </c>
      <c r="K729" s="27">
        <f t="shared" si="217"/>
        <v>2587159</v>
      </c>
      <c r="L729" s="27">
        <f t="shared" si="217"/>
        <v>2587159</v>
      </c>
      <c r="M729" s="25">
        <v>2408096</v>
      </c>
      <c r="N729" s="25">
        <v>2408096</v>
      </c>
      <c r="O729" s="25">
        <v>2408096</v>
      </c>
      <c r="P729" s="24">
        <v>2408096</v>
      </c>
    </row>
    <row r="730" spans="1:16" ht="75">
      <c r="A730" s="33" t="s">
        <v>9</v>
      </c>
      <c r="B730" s="32" t="s">
        <v>107</v>
      </c>
      <c r="C730" s="31">
        <v>504</v>
      </c>
      <c r="D730" s="30">
        <v>10</v>
      </c>
      <c r="E730" s="30">
        <v>6</v>
      </c>
      <c r="F730" s="30" t="s">
        <v>106</v>
      </c>
      <c r="G730" s="29" t="s">
        <v>6</v>
      </c>
      <c r="H730" s="29" t="s">
        <v>49</v>
      </c>
      <c r="I730" s="29" t="s">
        <v>105</v>
      </c>
      <c r="J730" s="28" t="s">
        <v>9</v>
      </c>
      <c r="K730" s="27">
        <f>K731+K733</f>
        <v>2587159</v>
      </c>
      <c r="L730" s="27">
        <f>L731+L733</f>
        <v>2587159</v>
      </c>
      <c r="M730" s="25">
        <v>2408096</v>
      </c>
      <c r="N730" s="25">
        <v>2408096</v>
      </c>
      <c r="O730" s="25">
        <v>2408096</v>
      </c>
      <c r="P730" s="24">
        <v>2408096</v>
      </c>
    </row>
    <row r="731" spans="1:16" ht="168.75">
      <c r="A731" s="33" t="s">
        <v>9</v>
      </c>
      <c r="B731" s="32" t="s">
        <v>37</v>
      </c>
      <c r="C731" s="31">
        <v>504</v>
      </c>
      <c r="D731" s="30">
        <v>10</v>
      </c>
      <c r="E731" s="30">
        <v>6</v>
      </c>
      <c r="F731" s="30" t="s">
        <v>106</v>
      </c>
      <c r="G731" s="29" t="s">
        <v>6</v>
      </c>
      <c r="H731" s="29" t="s">
        <v>49</v>
      </c>
      <c r="I731" s="29" t="s">
        <v>105</v>
      </c>
      <c r="J731" s="28">
        <v>100</v>
      </c>
      <c r="K731" s="27">
        <f>K732</f>
        <v>2316433</v>
      </c>
      <c r="L731" s="27">
        <f>L732</f>
        <v>2316433</v>
      </c>
      <c r="M731" s="25">
        <v>2137370</v>
      </c>
      <c r="N731" s="25">
        <v>2137370</v>
      </c>
      <c r="O731" s="25">
        <v>2137370</v>
      </c>
      <c r="P731" s="24">
        <v>2137370</v>
      </c>
    </row>
    <row r="732" spans="1:16" ht="56.25">
      <c r="A732" s="23" t="s">
        <v>9</v>
      </c>
      <c r="B732" s="22" t="s">
        <v>36</v>
      </c>
      <c r="C732" s="21">
        <v>504</v>
      </c>
      <c r="D732" s="20">
        <v>10</v>
      </c>
      <c r="E732" s="20">
        <v>6</v>
      </c>
      <c r="F732" s="20" t="s">
        <v>106</v>
      </c>
      <c r="G732" s="19" t="s">
        <v>6</v>
      </c>
      <c r="H732" s="19" t="s">
        <v>49</v>
      </c>
      <c r="I732" s="19" t="s">
        <v>105</v>
      </c>
      <c r="J732" s="18" t="s">
        <v>35</v>
      </c>
      <c r="K732" s="17">
        <v>2316433</v>
      </c>
      <c r="L732" s="16">
        <v>2316433</v>
      </c>
      <c r="M732" s="15">
        <v>2137370</v>
      </c>
      <c r="N732" s="15">
        <v>2137370</v>
      </c>
      <c r="O732" s="15">
        <v>2137370</v>
      </c>
      <c r="P732" s="14">
        <v>2137370</v>
      </c>
    </row>
    <row r="733" spans="1:16" ht="75">
      <c r="A733" s="42" t="s">
        <v>9</v>
      </c>
      <c r="B733" s="41" t="s">
        <v>10</v>
      </c>
      <c r="C733" s="40">
        <v>504</v>
      </c>
      <c r="D733" s="39">
        <v>10</v>
      </c>
      <c r="E733" s="39">
        <v>6</v>
      </c>
      <c r="F733" s="39" t="s">
        <v>106</v>
      </c>
      <c r="G733" s="38" t="s">
        <v>6</v>
      </c>
      <c r="H733" s="38" t="s">
        <v>49</v>
      </c>
      <c r="I733" s="38" t="s">
        <v>105</v>
      </c>
      <c r="J733" s="12">
        <v>200</v>
      </c>
      <c r="K733" s="37">
        <v>270726</v>
      </c>
      <c r="L733" s="36">
        <v>270726</v>
      </c>
      <c r="M733" s="35">
        <v>270726</v>
      </c>
      <c r="N733" s="35">
        <v>270726</v>
      </c>
      <c r="O733" s="35">
        <v>270726</v>
      </c>
      <c r="P733" s="34">
        <v>270726</v>
      </c>
    </row>
    <row r="734" spans="1:16" ht="75">
      <c r="A734" s="23" t="s">
        <v>9</v>
      </c>
      <c r="B734" s="22" t="s">
        <v>8</v>
      </c>
      <c r="C734" s="21">
        <v>504</v>
      </c>
      <c r="D734" s="20">
        <v>10</v>
      </c>
      <c r="E734" s="20">
        <v>6</v>
      </c>
      <c r="F734" s="20" t="s">
        <v>106</v>
      </c>
      <c r="G734" s="19" t="s">
        <v>6</v>
      </c>
      <c r="H734" s="19" t="s">
        <v>49</v>
      </c>
      <c r="I734" s="19" t="s">
        <v>105</v>
      </c>
      <c r="J734" s="18" t="s">
        <v>3</v>
      </c>
      <c r="K734" s="17">
        <v>270726</v>
      </c>
      <c r="L734" s="16">
        <v>270726</v>
      </c>
      <c r="M734" s="15">
        <v>270726</v>
      </c>
      <c r="N734" s="15">
        <v>270726</v>
      </c>
      <c r="O734" s="15">
        <v>270726</v>
      </c>
      <c r="P734" s="14">
        <v>270726</v>
      </c>
    </row>
    <row r="735" spans="1:16" ht="56.25">
      <c r="A735" s="42">
        <v>5</v>
      </c>
      <c r="B735" s="41" t="s">
        <v>104</v>
      </c>
      <c r="C735" s="40">
        <v>505</v>
      </c>
      <c r="D735" s="39" t="s">
        <v>9</v>
      </c>
      <c r="E735" s="39" t="s">
        <v>9</v>
      </c>
      <c r="F735" s="39" t="s">
        <v>9</v>
      </c>
      <c r="G735" s="38" t="s">
        <v>9</v>
      </c>
      <c r="H735" s="38" t="s">
        <v>9</v>
      </c>
      <c r="I735" s="38" t="s">
        <v>9</v>
      </c>
      <c r="J735" s="12" t="s">
        <v>9</v>
      </c>
      <c r="K735" s="37">
        <f>K736+K765+K773+K781</f>
        <v>101564725.8</v>
      </c>
      <c r="L735" s="37">
        <f>L736+L765+L773+L781</f>
        <v>74767500</v>
      </c>
      <c r="M735" s="35">
        <v>68500573.530000001</v>
      </c>
      <c r="N735" s="35">
        <v>57105804</v>
      </c>
      <c r="O735" s="35">
        <v>66175718.640000001</v>
      </c>
      <c r="P735" s="34">
        <v>57105804</v>
      </c>
    </row>
    <row r="736" spans="1:16" ht="18.75">
      <c r="A736" s="33" t="s">
        <v>9</v>
      </c>
      <c r="B736" s="32" t="s">
        <v>40</v>
      </c>
      <c r="C736" s="31">
        <v>505</v>
      </c>
      <c r="D736" s="30">
        <v>1</v>
      </c>
      <c r="E736" s="30">
        <v>0</v>
      </c>
      <c r="F736" s="30" t="s">
        <v>9</v>
      </c>
      <c r="G736" s="29" t="s">
        <v>9</v>
      </c>
      <c r="H736" s="29" t="s">
        <v>9</v>
      </c>
      <c r="I736" s="29" t="s">
        <v>9</v>
      </c>
      <c r="J736" s="28" t="s">
        <v>9</v>
      </c>
      <c r="K736" s="27">
        <f>K737+K758</f>
        <v>15351213.109999999</v>
      </c>
      <c r="L736" s="27">
        <f>L737+L758</f>
        <v>3385245</v>
      </c>
      <c r="M736" s="25">
        <v>8400846.7300000004</v>
      </c>
      <c r="N736" s="25">
        <v>0</v>
      </c>
      <c r="O736" s="25">
        <v>9069914.6400000006</v>
      </c>
      <c r="P736" s="24">
        <v>0</v>
      </c>
    </row>
    <row r="737" spans="1:16" ht="93.75">
      <c r="A737" s="33" t="s">
        <v>9</v>
      </c>
      <c r="B737" s="32" t="s">
        <v>103</v>
      </c>
      <c r="C737" s="31">
        <v>505</v>
      </c>
      <c r="D737" s="30">
        <v>1</v>
      </c>
      <c r="E737" s="30">
        <v>6</v>
      </c>
      <c r="F737" s="30" t="s">
        <v>9</v>
      </c>
      <c r="G737" s="29" t="s">
        <v>9</v>
      </c>
      <c r="H737" s="29" t="s">
        <v>9</v>
      </c>
      <c r="I737" s="29" t="s">
        <v>9</v>
      </c>
      <c r="J737" s="28" t="s">
        <v>9</v>
      </c>
      <c r="K737" s="27">
        <f t="shared" ref="K737:L739" si="218">K738</f>
        <v>14390318</v>
      </c>
      <c r="L737" s="27">
        <f t="shared" si="218"/>
        <v>3385245</v>
      </c>
      <c r="M737" s="25">
        <v>8400846.7300000004</v>
      </c>
      <c r="N737" s="25">
        <v>0</v>
      </c>
      <c r="O737" s="25">
        <v>9069914.6400000006</v>
      </c>
      <c r="P737" s="24">
        <v>0</v>
      </c>
    </row>
    <row r="738" spans="1:16" ht="131.25">
      <c r="A738" s="33" t="s">
        <v>9</v>
      </c>
      <c r="B738" s="32" t="s">
        <v>15</v>
      </c>
      <c r="C738" s="31">
        <v>505</v>
      </c>
      <c r="D738" s="30">
        <v>1</v>
      </c>
      <c r="E738" s="30">
        <v>6</v>
      </c>
      <c r="F738" s="30" t="s">
        <v>7</v>
      </c>
      <c r="G738" s="29" t="s">
        <v>14</v>
      </c>
      <c r="H738" s="29" t="s">
        <v>2</v>
      </c>
      <c r="I738" s="29" t="s">
        <v>1</v>
      </c>
      <c r="J738" s="28" t="s">
        <v>9</v>
      </c>
      <c r="K738" s="27">
        <f t="shared" si="218"/>
        <v>14390318</v>
      </c>
      <c r="L738" s="27">
        <f t="shared" si="218"/>
        <v>3385245</v>
      </c>
      <c r="M738" s="25">
        <v>8400846.7300000004</v>
      </c>
      <c r="N738" s="25">
        <v>0</v>
      </c>
      <c r="O738" s="25">
        <v>9069914.6400000006</v>
      </c>
      <c r="P738" s="24">
        <v>0</v>
      </c>
    </row>
    <row r="739" spans="1:16" ht="93.75">
      <c r="A739" s="33" t="s">
        <v>9</v>
      </c>
      <c r="B739" s="32" t="s">
        <v>13</v>
      </c>
      <c r="C739" s="31">
        <v>505</v>
      </c>
      <c r="D739" s="30">
        <v>1</v>
      </c>
      <c r="E739" s="30">
        <v>6</v>
      </c>
      <c r="F739" s="30" t="s">
        <v>7</v>
      </c>
      <c r="G739" s="29" t="s">
        <v>6</v>
      </c>
      <c r="H739" s="29" t="s">
        <v>2</v>
      </c>
      <c r="I739" s="29" t="s">
        <v>1</v>
      </c>
      <c r="J739" s="28" t="s">
        <v>9</v>
      </c>
      <c r="K739" s="27">
        <f t="shared" si="218"/>
        <v>14390318</v>
      </c>
      <c r="L739" s="27">
        <f t="shared" si="218"/>
        <v>3385245</v>
      </c>
      <c r="M739" s="25">
        <v>8400846.7300000004</v>
      </c>
      <c r="N739" s="25">
        <v>0</v>
      </c>
      <c r="O739" s="25">
        <v>9069914.6400000006</v>
      </c>
      <c r="P739" s="24">
        <v>0</v>
      </c>
    </row>
    <row r="740" spans="1:16" ht="75">
      <c r="A740" s="33" t="s">
        <v>9</v>
      </c>
      <c r="B740" s="32" t="s">
        <v>74</v>
      </c>
      <c r="C740" s="31">
        <v>505</v>
      </c>
      <c r="D740" s="30">
        <v>1</v>
      </c>
      <c r="E740" s="30">
        <v>6</v>
      </c>
      <c r="F740" s="30" t="s">
        <v>7</v>
      </c>
      <c r="G740" s="29" t="s">
        <v>6</v>
      </c>
      <c r="H740" s="29" t="s">
        <v>27</v>
      </c>
      <c r="I740" s="29" t="s">
        <v>1</v>
      </c>
      <c r="J740" s="28" t="s">
        <v>9</v>
      </c>
      <c r="K740" s="27">
        <f>K741+K748+K753</f>
        <v>14390318</v>
      </c>
      <c r="L740" s="27">
        <f>L741+L748+L753</f>
        <v>3385245</v>
      </c>
      <c r="M740" s="25">
        <v>8400846.7300000004</v>
      </c>
      <c r="N740" s="25">
        <v>0</v>
      </c>
      <c r="O740" s="25">
        <v>9069914.6400000006</v>
      </c>
      <c r="P740" s="24">
        <v>0</v>
      </c>
    </row>
    <row r="741" spans="1:16" ht="75">
      <c r="A741" s="33" t="s">
        <v>9</v>
      </c>
      <c r="B741" s="32" t="s">
        <v>38</v>
      </c>
      <c r="C741" s="31">
        <v>505</v>
      </c>
      <c r="D741" s="30">
        <v>1</v>
      </c>
      <c r="E741" s="30">
        <v>6</v>
      </c>
      <c r="F741" s="30" t="s">
        <v>7</v>
      </c>
      <c r="G741" s="29" t="s">
        <v>6</v>
      </c>
      <c r="H741" s="29" t="s">
        <v>27</v>
      </c>
      <c r="I741" s="29" t="s">
        <v>34</v>
      </c>
      <c r="J741" s="28" t="s">
        <v>9</v>
      </c>
      <c r="K741" s="27">
        <f>K742+K744+K746</f>
        <v>11005073</v>
      </c>
      <c r="L741" s="26">
        <v>0</v>
      </c>
      <c r="M741" s="25">
        <v>8400846.7300000004</v>
      </c>
      <c r="N741" s="25">
        <v>0</v>
      </c>
      <c r="O741" s="25">
        <v>9069914.6400000006</v>
      </c>
      <c r="P741" s="24">
        <v>0</v>
      </c>
    </row>
    <row r="742" spans="1:16" ht="168.75">
      <c r="A742" s="33" t="s">
        <v>9</v>
      </c>
      <c r="B742" s="32" t="s">
        <v>37</v>
      </c>
      <c r="C742" s="31">
        <v>505</v>
      </c>
      <c r="D742" s="30">
        <v>1</v>
      </c>
      <c r="E742" s="30">
        <v>6</v>
      </c>
      <c r="F742" s="30" t="s">
        <v>7</v>
      </c>
      <c r="G742" s="29" t="s">
        <v>6</v>
      </c>
      <c r="H742" s="29" t="s">
        <v>27</v>
      </c>
      <c r="I742" s="29" t="s">
        <v>34</v>
      </c>
      <c r="J742" s="28">
        <v>100</v>
      </c>
      <c r="K742" s="27">
        <f>K743</f>
        <v>10077373</v>
      </c>
      <c r="L742" s="26">
        <v>0</v>
      </c>
      <c r="M742" s="25">
        <v>7841459.9100000001</v>
      </c>
      <c r="N742" s="25">
        <v>0</v>
      </c>
      <c r="O742" s="25">
        <v>8510193.9700000007</v>
      </c>
      <c r="P742" s="24">
        <v>0</v>
      </c>
    </row>
    <row r="743" spans="1:16" ht="56.25">
      <c r="A743" s="23" t="s">
        <v>9</v>
      </c>
      <c r="B743" s="22" t="s">
        <v>36</v>
      </c>
      <c r="C743" s="21">
        <v>505</v>
      </c>
      <c r="D743" s="20">
        <v>1</v>
      </c>
      <c r="E743" s="20">
        <v>6</v>
      </c>
      <c r="F743" s="20" t="s">
        <v>7</v>
      </c>
      <c r="G743" s="19" t="s">
        <v>6</v>
      </c>
      <c r="H743" s="19" t="s">
        <v>27</v>
      </c>
      <c r="I743" s="19" t="s">
        <v>34</v>
      </c>
      <c r="J743" s="18" t="s">
        <v>35</v>
      </c>
      <c r="K743" s="17">
        <v>10077373</v>
      </c>
      <c r="L743" s="16">
        <v>0</v>
      </c>
      <c r="M743" s="15">
        <v>7841459.9100000001</v>
      </c>
      <c r="N743" s="15">
        <v>0</v>
      </c>
      <c r="O743" s="15">
        <v>8510193.9700000007</v>
      </c>
      <c r="P743" s="14">
        <v>0</v>
      </c>
    </row>
    <row r="744" spans="1:16" ht="75">
      <c r="A744" s="42" t="s">
        <v>9</v>
      </c>
      <c r="B744" s="41" t="s">
        <v>10</v>
      </c>
      <c r="C744" s="40">
        <v>505</v>
      </c>
      <c r="D744" s="39">
        <v>1</v>
      </c>
      <c r="E744" s="39">
        <v>6</v>
      </c>
      <c r="F744" s="39" t="s">
        <v>7</v>
      </c>
      <c r="G744" s="38" t="s">
        <v>6</v>
      </c>
      <c r="H744" s="38" t="s">
        <v>27</v>
      </c>
      <c r="I744" s="38" t="s">
        <v>34</v>
      </c>
      <c r="J744" s="12">
        <v>200</v>
      </c>
      <c r="K744" s="37">
        <f>K745</f>
        <v>907700</v>
      </c>
      <c r="L744" s="36">
        <v>0</v>
      </c>
      <c r="M744" s="35">
        <v>543820.18999999994</v>
      </c>
      <c r="N744" s="35">
        <v>0</v>
      </c>
      <c r="O744" s="35">
        <v>544144.75</v>
      </c>
      <c r="P744" s="34">
        <v>0</v>
      </c>
    </row>
    <row r="745" spans="1:16" ht="75">
      <c r="A745" s="23" t="s">
        <v>9</v>
      </c>
      <c r="B745" s="22" t="s">
        <v>8</v>
      </c>
      <c r="C745" s="21">
        <v>505</v>
      </c>
      <c r="D745" s="20">
        <v>1</v>
      </c>
      <c r="E745" s="20">
        <v>6</v>
      </c>
      <c r="F745" s="20" t="s">
        <v>7</v>
      </c>
      <c r="G745" s="19" t="s">
        <v>6</v>
      </c>
      <c r="H745" s="19" t="s">
        <v>27</v>
      </c>
      <c r="I745" s="19" t="s">
        <v>34</v>
      </c>
      <c r="J745" s="18" t="s">
        <v>3</v>
      </c>
      <c r="K745" s="17">
        <v>907700</v>
      </c>
      <c r="L745" s="16">
        <v>0</v>
      </c>
      <c r="M745" s="15">
        <v>543820.18999999994</v>
      </c>
      <c r="N745" s="15">
        <v>0</v>
      </c>
      <c r="O745" s="15">
        <v>544144.75</v>
      </c>
      <c r="P745" s="14">
        <v>0</v>
      </c>
    </row>
    <row r="746" spans="1:16" ht="18.75">
      <c r="A746" s="42" t="s">
        <v>9</v>
      </c>
      <c r="B746" s="41" t="s">
        <v>21</v>
      </c>
      <c r="C746" s="40">
        <v>505</v>
      </c>
      <c r="D746" s="39">
        <v>1</v>
      </c>
      <c r="E746" s="39">
        <v>6</v>
      </c>
      <c r="F746" s="39" t="s">
        <v>7</v>
      </c>
      <c r="G746" s="38" t="s">
        <v>6</v>
      </c>
      <c r="H746" s="38" t="s">
        <v>27</v>
      </c>
      <c r="I746" s="38" t="s">
        <v>34</v>
      </c>
      <c r="J746" s="12">
        <v>800</v>
      </c>
      <c r="K746" s="37">
        <v>20000</v>
      </c>
      <c r="L746" s="36">
        <v>0</v>
      </c>
      <c r="M746" s="35">
        <v>15566.63</v>
      </c>
      <c r="N746" s="35">
        <v>0</v>
      </c>
      <c r="O746" s="35">
        <v>15575.92</v>
      </c>
      <c r="P746" s="34">
        <v>0</v>
      </c>
    </row>
    <row r="747" spans="1:16" ht="37.5">
      <c r="A747" s="23" t="s">
        <v>9</v>
      </c>
      <c r="B747" s="22" t="s">
        <v>33</v>
      </c>
      <c r="C747" s="21">
        <v>505</v>
      </c>
      <c r="D747" s="20">
        <v>1</v>
      </c>
      <c r="E747" s="20">
        <v>6</v>
      </c>
      <c r="F747" s="20" t="s">
        <v>7</v>
      </c>
      <c r="G747" s="19" t="s">
        <v>6</v>
      </c>
      <c r="H747" s="19" t="s">
        <v>27</v>
      </c>
      <c r="I747" s="19" t="s">
        <v>34</v>
      </c>
      <c r="J747" s="18" t="s">
        <v>32</v>
      </c>
      <c r="K747" s="17">
        <v>20000</v>
      </c>
      <c r="L747" s="16">
        <v>0</v>
      </c>
      <c r="M747" s="15">
        <v>15566.63</v>
      </c>
      <c r="N747" s="15">
        <v>0</v>
      </c>
      <c r="O747" s="15">
        <v>15575.92</v>
      </c>
      <c r="P747" s="14">
        <v>0</v>
      </c>
    </row>
    <row r="748" spans="1:16" ht="131.25">
      <c r="A748" s="42" t="s">
        <v>9</v>
      </c>
      <c r="B748" s="41" t="s">
        <v>102</v>
      </c>
      <c r="C748" s="40">
        <v>505</v>
      </c>
      <c r="D748" s="39">
        <v>1</v>
      </c>
      <c r="E748" s="39">
        <v>6</v>
      </c>
      <c r="F748" s="39" t="s">
        <v>7</v>
      </c>
      <c r="G748" s="38" t="s">
        <v>6</v>
      </c>
      <c r="H748" s="38" t="s">
        <v>27</v>
      </c>
      <c r="I748" s="38" t="s">
        <v>101</v>
      </c>
      <c r="J748" s="12" t="s">
        <v>9</v>
      </c>
      <c r="K748" s="37">
        <f>K749+K751</f>
        <v>692429</v>
      </c>
      <c r="L748" s="37">
        <f>L749+L751</f>
        <v>692429</v>
      </c>
      <c r="M748" s="35">
        <v>0</v>
      </c>
      <c r="N748" s="35">
        <v>0</v>
      </c>
      <c r="O748" s="35">
        <v>0</v>
      </c>
      <c r="P748" s="34">
        <v>0</v>
      </c>
    </row>
    <row r="749" spans="1:16" ht="168.75">
      <c r="A749" s="33" t="s">
        <v>9</v>
      </c>
      <c r="B749" s="32" t="s">
        <v>37</v>
      </c>
      <c r="C749" s="31">
        <v>505</v>
      </c>
      <c r="D749" s="30">
        <v>1</v>
      </c>
      <c r="E749" s="30">
        <v>6</v>
      </c>
      <c r="F749" s="30" t="s">
        <v>7</v>
      </c>
      <c r="G749" s="29" t="s">
        <v>6</v>
      </c>
      <c r="H749" s="29" t="s">
        <v>27</v>
      </c>
      <c r="I749" s="29" t="s">
        <v>101</v>
      </c>
      <c r="J749" s="28">
        <v>100</v>
      </c>
      <c r="K749" s="27">
        <f>K750</f>
        <v>639713</v>
      </c>
      <c r="L749" s="27">
        <f>L750</f>
        <v>639713</v>
      </c>
      <c r="M749" s="25">
        <v>0</v>
      </c>
      <c r="N749" s="25">
        <v>0</v>
      </c>
      <c r="O749" s="25">
        <v>0</v>
      </c>
      <c r="P749" s="24">
        <v>0</v>
      </c>
    </row>
    <row r="750" spans="1:16" ht="56.25">
      <c r="A750" s="23" t="s">
        <v>9</v>
      </c>
      <c r="B750" s="22" t="s">
        <v>36</v>
      </c>
      <c r="C750" s="21">
        <v>505</v>
      </c>
      <c r="D750" s="20">
        <v>1</v>
      </c>
      <c r="E750" s="20">
        <v>6</v>
      </c>
      <c r="F750" s="20" t="s">
        <v>7</v>
      </c>
      <c r="G750" s="19" t="s">
        <v>6</v>
      </c>
      <c r="H750" s="19" t="s">
        <v>27</v>
      </c>
      <c r="I750" s="19" t="s">
        <v>101</v>
      </c>
      <c r="J750" s="18" t="s">
        <v>35</v>
      </c>
      <c r="K750" s="17">
        <v>639713</v>
      </c>
      <c r="L750" s="16">
        <v>639713</v>
      </c>
      <c r="M750" s="15">
        <v>0</v>
      </c>
      <c r="N750" s="15">
        <v>0</v>
      </c>
      <c r="O750" s="15">
        <v>0</v>
      </c>
      <c r="P750" s="14">
        <v>0</v>
      </c>
    </row>
    <row r="751" spans="1:16" ht="75">
      <c r="A751" s="42" t="s">
        <v>9</v>
      </c>
      <c r="B751" s="41" t="s">
        <v>10</v>
      </c>
      <c r="C751" s="40">
        <v>505</v>
      </c>
      <c r="D751" s="39">
        <v>1</v>
      </c>
      <c r="E751" s="39">
        <v>6</v>
      </c>
      <c r="F751" s="39" t="s">
        <v>7</v>
      </c>
      <c r="G751" s="38" t="s">
        <v>6</v>
      </c>
      <c r="H751" s="38" t="s">
        <v>27</v>
      </c>
      <c r="I751" s="38" t="s">
        <v>101</v>
      </c>
      <c r="J751" s="12">
        <v>200</v>
      </c>
      <c r="K751" s="37">
        <v>52716</v>
      </c>
      <c r="L751" s="36">
        <v>52716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505</v>
      </c>
      <c r="D752" s="20">
        <v>1</v>
      </c>
      <c r="E752" s="20">
        <v>6</v>
      </c>
      <c r="F752" s="20" t="s">
        <v>7</v>
      </c>
      <c r="G752" s="19" t="s">
        <v>6</v>
      </c>
      <c r="H752" s="19" t="s">
        <v>27</v>
      </c>
      <c r="I752" s="19" t="s">
        <v>101</v>
      </c>
      <c r="J752" s="18" t="s">
        <v>3</v>
      </c>
      <c r="K752" s="17">
        <v>52716</v>
      </c>
      <c r="L752" s="16">
        <v>52716</v>
      </c>
      <c r="M752" s="15">
        <v>0</v>
      </c>
      <c r="N752" s="15">
        <v>0</v>
      </c>
      <c r="O752" s="15">
        <v>0</v>
      </c>
      <c r="P752" s="14">
        <v>0</v>
      </c>
    </row>
    <row r="753" spans="1:16" ht="131.25">
      <c r="A753" s="42" t="s">
        <v>9</v>
      </c>
      <c r="B753" s="41" t="s">
        <v>100</v>
      </c>
      <c r="C753" s="40">
        <v>505</v>
      </c>
      <c r="D753" s="39">
        <v>1</v>
      </c>
      <c r="E753" s="39">
        <v>6</v>
      </c>
      <c r="F753" s="39" t="s">
        <v>7</v>
      </c>
      <c r="G753" s="38" t="s">
        <v>6</v>
      </c>
      <c r="H753" s="38" t="s">
        <v>27</v>
      </c>
      <c r="I753" s="38" t="s">
        <v>99</v>
      </c>
      <c r="J753" s="12" t="s">
        <v>9</v>
      </c>
      <c r="K753" s="37">
        <v>2692816</v>
      </c>
      <c r="L753" s="36">
        <v>2692816</v>
      </c>
      <c r="M753" s="35">
        <v>0</v>
      </c>
      <c r="N753" s="35">
        <v>0</v>
      </c>
      <c r="O753" s="35">
        <v>0</v>
      </c>
      <c r="P753" s="34">
        <v>0</v>
      </c>
    </row>
    <row r="754" spans="1:16" ht="168.75">
      <c r="A754" s="33" t="s">
        <v>9</v>
      </c>
      <c r="B754" s="32" t="s">
        <v>37</v>
      </c>
      <c r="C754" s="31">
        <v>505</v>
      </c>
      <c r="D754" s="30">
        <v>1</v>
      </c>
      <c r="E754" s="30">
        <v>6</v>
      </c>
      <c r="F754" s="30" t="s">
        <v>7</v>
      </c>
      <c r="G754" s="29" t="s">
        <v>6</v>
      </c>
      <c r="H754" s="29" t="s">
        <v>27</v>
      </c>
      <c r="I754" s="29" t="s">
        <v>99</v>
      </c>
      <c r="J754" s="28">
        <v>100</v>
      </c>
      <c r="K754" s="27">
        <v>2585160</v>
      </c>
      <c r="L754" s="26">
        <v>2585160</v>
      </c>
      <c r="M754" s="25">
        <v>0</v>
      </c>
      <c r="N754" s="25">
        <v>0</v>
      </c>
      <c r="O754" s="25">
        <v>0</v>
      </c>
      <c r="P754" s="24">
        <v>0</v>
      </c>
    </row>
    <row r="755" spans="1:16" ht="56.25">
      <c r="A755" s="23" t="s">
        <v>9</v>
      </c>
      <c r="B755" s="22" t="s">
        <v>36</v>
      </c>
      <c r="C755" s="21">
        <v>505</v>
      </c>
      <c r="D755" s="20">
        <v>1</v>
      </c>
      <c r="E755" s="20">
        <v>6</v>
      </c>
      <c r="F755" s="20" t="s">
        <v>7</v>
      </c>
      <c r="G755" s="19" t="s">
        <v>6</v>
      </c>
      <c r="H755" s="19" t="s">
        <v>27</v>
      </c>
      <c r="I755" s="19" t="s">
        <v>99</v>
      </c>
      <c r="J755" s="18" t="s">
        <v>35</v>
      </c>
      <c r="K755" s="17">
        <v>2585160</v>
      </c>
      <c r="L755" s="16">
        <v>2585160</v>
      </c>
      <c r="M755" s="15">
        <v>0</v>
      </c>
      <c r="N755" s="15">
        <v>0</v>
      </c>
      <c r="O755" s="15">
        <v>0</v>
      </c>
      <c r="P755" s="14">
        <v>0</v>
      </c>
    </row>
    <row r="756" spans="1:16" ht="75">
      <c r="A756" s="42" t="s">
        <v>9</v>
      </c>
      <c r="B756" s="41" t="s">
        <v>10</v>
      </c>
      <c r="C756" s="40">
        <v>505</v>
      </c>
      <c r="D756" s="39">
        <v>1</v>
      </c>
      <c r="E756" s="39">
        <v>6</v>
      </c>
      <c r="F756" s="39" t="s">
        <v>7</v>
      </c>
      <c r="G756" s="38" t="s">
        <v>6</v>
      </c>
      <c r="H756" s="38" t="s">
        <v>27</v>
      </c>
      <c r="I756" s="38" t="s">
        <v>99</v>
      </c>
      <c r="J756" s="12">
        <v>200</v>
      </c>
      <c r="K756" s="37">
        <v>107656</v>
      </c>
      <c r="L756" s="36">
        <v>107656</v>
      </c>
      <c r="M756" s="35">
        <v>0</v>
      </c>
      <c r="N756" s="35">
        <v>0</v>
      </c>
      <c r="O756" s="35">
        <v>0</v>
      </c>
      <c r="P756" s="34">
        <v>0</v>
      </c>
    </row>
    <row r="757" spans="1:16" ht="75">
      <c r="A757" s="23" t="s">
        <v>9</v>
      </c>
      <c r="B757" s="22" t="s">
        <v>8</v>
      </c>
      <c r="C757" s="21">
        <v>505</v>
      </c>
      <c r="D757" s="20">
        <v>1</v>
      </c>
      <c r="E757" s="20">
        <v>6</v>
      </c>
      <c r="F757" s="20" t="s">
        <v>7</v>
      </c>
      <c r="G757" s="19" t="s">
        <v>6</v>
      </c>
      <c r="H757" s="19" t="s">
        <v>27</v>
      </c>
      <c r="I757" s="19" t="s">
        <v>99</v>
      </c>
      <c r="J757" s="18" t="s">
        <v>3</v>
      </c>
      <c r="K757" s="17">
        <v>107656</v>
      </c>
      <c r="L757" s="16">
        <v>107656</v>
      </c>
      <c r="M757" s="15">
        <v>0</v>
      </c>
      <c r="N757" s="15">
        <v>0</v>
      </c>
      <c r="O757" s="15">
        <v>0</v>
      </c>
      <c r="P757" s="14">
        <v>0</v>
      </c>
    </row>
    <row r="758" spans="1:16" ht="18.75">
      <c r="A758" s="42" t="s">
        <v>9</v>
      </c>
      <c r="B758" s="41" t="s">
        <v>98</v>
      </c>
      <c r="C758" s="40">
        <v>505</v>
      </c>
      <c r="D758" s="39">
        <v>1</v>
      </c>
      <c r="E758" s="39">
        <v>11</v>
      </c>
      <c r="F758" s="39" t="s">
        <v>9</v>
      </c>
      <c r="G758" s="38" t="s">
        <v>9</v>
      </c>
      <c r="H758" s="38" t="s">
        <v>9</v>
      </c>
      <c r="I758" s="38" t="s">
        <v>9</v>
      </c>
      <c r="J758" s="12" t="s">
        <v>9</v>
      </c>
      <c r="K758" s="37">
        <f t="shared" ref="K758:K763" si="219">K759</f>
        <v>960895.11</v>
      </c>
      <c r="L758" s="36">
        <v>0</v>
      </c>
      <c r="M758" s="35">
        <v>0</v>
      </c>
      <c r="N758" s="35">
        <v>0</v>
      </c>
      <c r="O758" s="35">
        <v>0</v>
      </c>
      <c r="P758" s="34">
        <v>0</v>
      </c>
    </row>
    <row r="759" spans="1:16" ht="131.25">
      <c r="A759" s="33" t="s">
        <v>9</v>
      </c>
      <c r="B759" s="32" t="s">
        <v>15</v>
      </c>
      <c r="C759" s="31">
        <v>505</v>
      </c>
      <c r="D759" s="30">
        <v>1</v>
      </c>
      <c r="E759" s="30">
        <v>11</v>
      </c>
      <c r="F759" s="30" t="s">
        <v>7</v>
      </c>
      <c r="G759" s="29" t="s">
        <v>14</v>
      </c>
      <c r="H759" s="29" t="s">
        <v>2</v>
      </c>
      <c r="I759" s="29" t="s">
        <v>1</v>
      </c>
      <c r="J759" s="28" t="s">
        <v>9</v>
      </c>
      <c r="K759" s="27">
        <f t="shared" si="219"/>
        <v>960895.11</v>
      </c>
      <c r="L759" s="26">
        <v>0</v>
      </c>
      <c r="M759" s="25">
        <v>0</v>
      </c>
      <c r="N759" s="25">
        <v>0</v>
      </c>
      <c r="O759" s="25">
        <v>0</v>
      </c>
      <c r="P759" s="24">
        <v>0</v>
      </c>
    </row>
    <row r="760" spans="1:16" ht="93.75">
      <c r="A760" s="33" t="s">
        <v>9</v>
      </c>
      <c r="B760" s="32" t="s">
        <v>13</v>
      </c>
      <c r="C760" s="31">
        <v>505</v>
      </c>
      <c r="D760" s="30">
        <v>1</v>
      </c>
      <c r="E760" s="30">
        <v>11</v>
      </c>
      <c r="F760" s="30" t="s">
        <v>7</v>
      </c>
      <c r="G760" s="29" t="s">
        <v>6</v>
      </c>
      <c r="H760" s="29" t="s">
        <v>2</v>
      </c>
      <c r="I760" s="29" t="s">
        <v>1</v>
      </c>
      <c r="J760" s="28" t="s">
        <v>9</v>
      </c>
      <c r="K760" s="27">
        <f t="shared" si="219"/>
        <v>960895.11</v>
      </c>
      <c r="L760" s="26">
        <v>0</v>
      </c>
      <c r="M760" s="25">
        <v>0</v>
      </c>
      <c r="N760" s="25">
        <v>0</v>
      </c>
      <c r="O760" s="25">
        <v>0</v>
      </c>
      <c r="P760" s="24">
        <v>0</v>
      </c>
    </row>
    <row r="761" spans="1:16" ht="75">
      <c r="A761" s="33" t="s">
        <v>9</v>
      </c>
      <c r="B761" s="32" t="s">
        <v>74</v>
      </c>
      <c r="C761" s="31">
        <v>505</v>
      </c>
      <c r="D761" s="30">
        <v>1</v>
      </c>
      <c r="E761" s="30">
        <v>11</v>
      </c>
      <c r="F761" s="30" t="s">
        <v>7</v>
      </c>
      <c r="G761" s="29" t="s">
        <v>6</v>
      </c>
      <c r="H761" s="29" t="s">
        <v>27</v>
      </c>
      <c r="I761" s="29" t="s">
        <v>1</v>
      </c>
      <c r="J761" s="28" t="s">
        <v>9</v>
      </c>
      <c r="K761" s="27">
        <f t="shared" si="219"/>
        <v>960895.11</v>
      </c>
      <c r="L761" s="26">
        <v>0</v>
      </c>
      <c r="M761" s="25">
        <v>0</v>
      </c>
      <c r="N761" s="25">
        <v>0</v>
      </c>
      <c r="O761" s="25">
        <v>0</v>
      </c>
      <c r="P761" s="24">
        <v>0</v>
      </c>
    </row>
    <row r="762" spans="1:16" ht="56.25">
      <c r="A762" s="33" t="s">
        <v>9</v>
      </c>
      <c r="B762" s="32" t="s">
        <v>97</v>
      </c>
      <c r="C762" s="31">
        <v>505</v>
      </c>
      <c r="D762" s="30">
        <v>1</v>
      </c>
      <c r="E762" s="30">
        <v>11</v>
      </c>
      <c r="F762" s="30" t="s">
        <v>7</v>
      </c>
      <c r="G762" s="29" t="s">
        <v>6</v>
      </c>
      <c r="H762" s="29" t="s">
        <v>27</v>
      </c>
      <c r="I762" s="29" t="s">
        <v>95</v>
      </c>
      <c r="J762" s="28" t="s">
        <v>9</v>
      </c>
      <c r="K762" s="27">
        <f t="shared" si="219"/>
        <v>960895.11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18.75">
      <c r="A763" s="33" t="s">
        <v>9</v>
      </c>
      <c r="B763" s="32" t="s">
        <v>21</v>
      </c>
      <c r="C763" s="31">
        <v>505</v>
      </c>
      <c r="D763" s="30">
        <v>1</v>
      </c>
      <c r="E763" s="30">
        <v>11</v>
      </c>
      <c r="F763" s="30" t="s">
        <v>7</v>
      </c>
      <c r="G763" s="29" t="s">
        <v>6</v>
      </c>
      <c r="H763" s="29" t="s">
        <v>27</v>
      </c>
      <c r="I763" s="29" t="s">
        <v>95</v>
      </c>
      <c r="J763" s="28">
        <v>800</v>
      </c>
      <c r="K763" s="27">
        <f t="shared" si="219"/>
        <v>960895.11</v>
      </c>
      <c r="L763" s="26">
        <v>0</v>
      </c>
      <c r="M763" s="25">
        <v>0</v>
      </c>
      <c r="N763" s="25">
        <v>0</v>
      </c>
      <c r="O763" s="25">
        <v>0</v>
      </c>
      <c r="P763" s="24">
        <v>0</v>
      </c>
    </row>
    <row r="764" spans="1:16" ht="18.75">
      <c r="A764" s="23" t="s">
        <v>9</v>
      </c>
      <c r="B764" s="22" t="s">
        <v>96</v>
      </c>
      <c r="C764" s="21">
        <v>505</v>
      </c>
      <c r="D764" s="20">
        <v>1</v>
      </c>
      <c r="E764" s="20">
        <v>11</v>
      </c>
      <c r="F764" s="20" t="s">
        <v>7</v>
      </c>
      <c r="G764" s="19" t="s">
        <v>6</v>
      </c>
      <c r="H764" s="19" t="s">
        <v>27</v>
      </c>
      <c r="I764" s="19" t="s">
        <v>95</v>
      </c>
      <c r="J764" s="18" t="s">
        <v>94</v>
      </c>
      <c r="K764" s="17">
        <v>960895.11</v>
      </c>
      <c r="L764" s="16">
        <v>0</v>
      </c>
      <c r="M764" s="15">
        <v>0</v>
      </c>
      <c r="N764" s="15">
        <v>0</v>
      </c>
      <c r="O764" s="15">
        <v>0</v>
      </c>
      <c r="P764" s="14">
        <v>0</v>
      </c>
    </row>
    <row r="765" spans="1:16" ht="18.75">
      <c r="A765" s="42" t="s">
        <v>9</v>
      </c>
      <c r="B765" s="41" t="s">
        <v>26</v>
      </c>
      <c r="C765" s="40">
        <v>505</v>
      </c>
      <c r="D765" s="39">
        <v>4</v>
      </c>
      <c r="E765" s="39">
        <v>0</v>
      </c>
      <c r="F765" s="39" t="s">
        <v>9</v>
      </c>
      <c r="G765" s="38" t="s">
        <v>9</v>
      </c>
      <c r="H765" s="38" t="s">
        <v>9</v>
      </c>
      <c r="I765" s="38" t="s">
        <v>9</v>
      </c>
      <c r="J765" s="12" t="s">
        <v>9</v>
      </c>
      <c r="K765" s="37">
        <v>2000000</v>
      </c>
      <c r="L765" s="36">
        <v>0</v>
      </c>
      <c r="M765" s="35">
        <v>2000000</v>
      </c>
      <c r="N765" s="35">
        <v>0</v>
      </c>
      <c r="O765" s="35">
        <v>0</v>
      </c>
      <c r="P765" s="34">
        <v>0</v>
      </c>
    </row>
    <row r="766" spans="1:16" ht="37.5">
      <c r="A766" s="33" t="s">
        <v>9</v>
      </c>
      <c r="B766" s="32" t="s">
        <v>93</v>
      </c>
      <c r="C766" s="31">
        <v>505</v>
      </c>
      <c r="D766" s="30">
        <v>4</v>
      </c>
      <c r="E766" s="30">
        <v>9</v>
      </c>
      <c r="F766" s="30" t="s">
        <v>9</v>
      </c>
      <c r="G766" s="29" t="s">
        <v>9</v>
      </c>
      <c r="H766" s="29" t="s">
        <v>9</v>
      </c>
      <c r="I766" s="29" t="s">
        <v>9</v>
      </c>
      <c r="J766" s="28" t="s">
        <v>9</v>
      </c>
      <c r="K766" s="27">
        <v>2000000</v>
      </c>
      <c r="L766" s="26">
        <v>0</v>
      </c>
      <c r="M766" s="25">
        <v>2000000</v>
      </c>
      <c r="N766" s="25">
        <v>0</v>
      </c>
      <c r="O766" s="25">
        <v>0</v>
      </c>
      <c r="P766" s="24">
        <v>0</v>
      </c>
    </row>
    <row r="767" spans="1:16" ht="131.25">
      <c r="A767" s="33" t="s">
        <v>9</v>
      </c>
      <c r="B767" s="32" t="s">
        <v>15</v>
      </c>
      <c r="C767" s="31">
        <v>505</v>
      </c>
      <c r="D767" s="30">
        <v>4</v>
      </c>
      <c r="E767" s="30">
        <v>9</v>
      </c>
      <c r="F767" s="30" t="s">
        <v>7</v>
      </c>
      <c r="G767" s="29" t="s">
        <v>14</v>
      </c>
      <c r="H767" s="29" t="s">
        <v>2</v>
      </c>
      <c r="I767" s="29" t="s">
        <v>1</v>
      </c>
      <c r="J767" s="28" t="s">
        <v>9</v>
      </c>
      <c r="K767" s="27">
        <v>2000000</v>
      </c>
      <c r="L767" s="26">
        <v>0</v>
      </c>
      <c r="M767" s="25">
        <v>2000000</v>
      </c>
      <c r="N767" s="25">
        <v>0</v>
      </c>
      <c r="O767" s="25">
        <v>0</v>
      </c>
      <c r="P767" s="24">
        <v>0</v>
      </c>
    </row>
    <row r="768" spans="1:16" ht="93.75">
      <c r="A768" s="33" t="s">
        <v>9</v>
      </c>
      <c r="B768" s="32" t="s">
        <v>92</v>
      </c>
      <c r="C768" s="31">
        <v>505</v>
      </c>
      <c r="D768" s="30">
        <v>4</v>
      </c>
      <c r="E768" s="30">
        <v>9</v>
      </c>
      <c r="F768" s="30" t="s">
        <v>7</v>
      </c>
      <c r="G768" s="29" t="s">
        <v>89</v>
      </c>
      <c r="H768" s="29" t="s">
        <v>2</v>
      </c>
      <c r="I768" s="29" t="s">
        <v>1</v>
      </c>
      <c r="J768" s="28" t="s">
        <v>9</v>
      </c>
      <c r="K768" s="27">
        <v>2000000</v>
      </c>
      <c r="L768" s="26">
        <v>0</v>
      </c>
      <c r="M768" s="25">
        <v>2000000</v>
      </c>
      <c r="N768" s="25">
        <v>0</v>
      </c>
      <c r="O768" s="25">
        <v>0</v>
      </c>
      <c r="P768" s="24">
        <v>0</v>
      </c>
    </row>
    <row r="769" spans="1:16" ht="56.25">
      <c r="A769" s="33" t="s">
        <v>9</v>
      </c>
      <c r="B769" s="32" t="s">
        <v>91</v>
      </c>
      <c r="C769" s="31">
        <v>505</v>
      </c>
      <c r="D769" s="30">
        <v>4</v>
      </c>
      <c r="E769" s="30">
        <v>9</v>
      </c>
      <c r="F769" s="30" t="s">
        <v>7</v>
      </c>
      <c r="G769" s="29" t="s">
        <v>89</v>
      </c>
      <c r="H769" s="29" t="s">
        <v>27</v>
      </c>
      <c r="I769" s="29" t="s">
        <v>1</v>
      </c>
      <c r="J769" s="28" t="s">
        <v>9</v>
      </c>
      <c r="K769" s="27">
        <v>2000000</v>
      </c>
      <c r="L769" s="26">
        <v>0</v>
      </c>
      <c r="M769" s="25">
        <v>2000000</v>
      </c>
      <c r="N769" s="25">
        <v>0</v>
      </c>
      <c r="O769" s="25">
        <v>0</v>
      </c>
      <c r="P769" s="24">
        <v>0</v>
      </c>
    </row>
    <row r="770" spans="1:16" ht="300">
      <c r="A770" s="33" t="s">
        <v>9</v>
      </c>
      <c r="B770" s="32" t="s">
        <v>90</v>
      </c>
      <c r="C770" s="31">
        <v>505</v>
      </c>
      <c r="D770" s="30">
        <v>4</v>
      </c>
      <c r="E770" s="30">
        <v>9</v>
      </c>
      <c r="F770" s="30" t="s">
        <v>7</v>
      </c>
      <c r="G770" s="29" t="s">
        <v>89</v>
      </c>
      <c r="H770" s="29" t="s">
        <v>27</v>
      </c>
      <c r="I770" s="29" t="s">
        <v>88</v>
      </c>
      <c r="J770" s="28" t="s">
        <v>9</v>
      </c>
      <c r="K770" s="27">
        <v>2000000</v>
      </c>
      <c r="L770" s="26">
        <v>0</v>
      </c>
      <c r="M770" s="25">
        <v>2000000</v>
      </c>
      <c r="N770" s="25">
        <v>0</v>
      </c>
      <c r="O770" s="25">
        <v>0</v>
      </c>
      <c r="P770" s="24">
        <v>0</v>
      </c>
    </row>
    <row r="771" spans="1:16" ht="18.75">
      <c r="A771" s="33" t="s">
        <v>9</v>
      </c>
      <c r="B771" s="32" t="s">
        <v>72</v>
      </c>
      <c r="C771" s="31">
        <v>505</v>
      </c>
      <c r="D771" s="30">
        <v>4</v>
      </c>
      <c r="E771" s="30">
        <v>9</v>
      </c>
      <c r="F771" s="30" t="s">
        <v>7</v>
      </c>
      <c r="G771" s="29" t="s">
        <v>89</v>
      </c>
      <c r="H771" s="29" t="s">
        <v>27</v>
      </c>
      <c r="I771" s="29" t="s">
        <v>88</v>
      </c>
      <c r="J771" s="28">
        <v>500</v>
      </c>
      <c r="K771" s="27">
        <v>2000000</v>
      </c>
      <c r="L771" s="26">
        <v>0</v>
      </c>
      <c r="M771" s="25">
        <v>2000000</v>
      </c>
      <c r="N771" s="25">
        <v>0</v>
      </c>
      <c r="O771" s="25">
        <v>0</v>
      </c>
      <c r="P771" s="24">
        <v>0</v>
      </c>
    </row>
    <row r="772" spans="1:16" ht="37.5">
      <c r="A772" s="23" t="s">
        <v>9</v>
      </c>
      <c r="B772" s="22" t="s">
        <v>71</v>
      </c>
      <c r="C772" s="21">
        <v>505</v>
      </c>
      <c r="D772" s="20">
        <v>4</v>
      </c>
      <c r="E772" s="20">
        <v>9</v>
      </c>
      <c r="F772" s="20" t="s">
        <v>7</v>
      </c>
      <c r="G772" s="19" t="s">
        <v>89</v>
      </c>
      <c r="H772" s="19" t="s">
        <v>27</v>
      </c>
      <c r="I772" s="19" t="s">
        <v>88</v>
      </c>
      <c r="J772" s="18" t="s">
        <v>69</v>
      </c>
      <c r="K772" s="17">
        <v>2000000</v>
      </c>
      <c r="L772" s="16">
        <v>0</v>
      </c>
      <c r="M772" s="15">
        <v>2000000</v>
      </c>
      <c r="N772" s="15">
        <v>0</v>
      </c>
      <c r="O772" s="15">
        <v>0</v>
      </c>
      <c r="P772" s="14">
        <v>0</v>
      </c>
    </row>
    <row r="773" spans="1:16" ht="37.5">
      <c r="A773" s="42" t="s">
        <v>9</v>
      </c>
      <c r="B773" s="41" t="s">
        <v>17</v>
      </c>
      <c r="C773" s="40">
        <v>505</v>
      </c>
      <c r="D773" s="39">
        <v>5</v>
      </c>
      <c r="E773" s="39">
        <v>0</v>
      </c>
      <c r="F773" s="39" t="s">
        <v>9</v>
      </c>
      <c r="G773" s="38" t="s">
        <v>9</v>
      </c>
      <c r="H773" s="38" t="s">
        <v>9</v>
      </c>
      <c r="I773" s="38" t="s">
        <v>9</v>
      </c>
      <c r="J773" s="12" t="s">
        <v>9</v>
      </c>
      <c r="K773" s="37">
        <v>993922.8</v>
      </c>
      <c r="L773" s="36">
        <v>0</v>
      </c>
      <c r="M773" s="35">
        <v>993922.8</v>
      </c>
      <c r="N773" s="35">
        <v>0</v>
      </c>
      <c r="O773" s="35">
        <v>0</v>
      </c>
      <c r="P773" s="34">
        <v>0</v>
      </c>
    </row>
    <row r="774" spans="1:16" ht="18.75">
      <c r="A774" s="33" t="s">
        <v>9</v>
      </c>
      <c r="B774" s="32" t="s">
        <v>87</v>
      </c>
      <c r="C774" s="31">
        <v>505</v>
      </c>
      <c r="D774" s="30">
        <v>5</v>
      </c>
      <c r="E774" s="30">
        <v>2</v>
      </c>
      <c r="F774" s="30" t="s">
        <v>9</v>
      </c>
      <c r="G774" s="29" t="s">
        <v>9</v>
      </c>
      <c r="H774" s="29" t="s">
        <v>9</v>
      </c>
      <c r="I774" s="29" t="s">
        <v>9</v>
      </c>
      <c r="J774" s="28" t="s">
        <v>9</v>
      </c>
      <c r="K774" s="27">
        <v>993922.8</v>
      </c>
      <c r="L774" s="26">
        <v>0</v>
      </c>
      <c r="M774" s="25">
        <v>993922.8</v>
      </c>
      <c r="N774" s="25">
        <v>0</v>
      </c>
      <c r="O774" s="25">
        <v>0</v>
      </c>
      <c r="P774" s="24">
        <v>0</v>
      </c>
    </row>
    <row r="775" spans="1:16" ht="131.25">
      <c r="A775" s="33" t="s">
        <v>9</v>
      </c>
      <c r="B775" s="32" t="s">
        <v>15</v>
      </c>
      <c r="C775" s="31">
        <v>505</v>
      </c>
      <c r="D775" s="30">
        <v>5</v>
      </c>
      <c r="E775" s="30">
        <v>2</v>
      </c>
      <c r="F775" s="30" t="s">
        <v>7</v>
      </c>
      <c r="G775" s="29" t="s">
        <v>14</v>
      </c>
      <c r="H775" s="29" t="s">
        <v>2</v>
      </c>
      <c r="I775" s="29" t="s">
        <v>1</v>
      </c>
      <c r="J775" s="28" t="s">
        <v>9</v>
      </c>
      <c r="K775" s="27">
        <v>993922.8</v>
      </c>
      <c r="L775" s="26">
        <v>0</v>
      </c>
      <c r="M775" s="25">
        <v>993922.8</v>
      </c>
      <c r="N775" s="25">
        <v>0</v>
      </c>
      <c r="O775" s="25">
        <v>0</v>
      </c>
      <c r="P775" s="24">
        <v>0</v>
      </c>
    </row>
    <row r="776" spans="1:16" ht="75">
      <c r="A776" s="33" t="s">
        <v>9</v>
      </c>
      <c r="B776" s="32" t="s">
        <v>86</v>
      </c>
      <c r="C776" s="31">
        <v>505</v>
      </c>
      <c r="D776" s="30">
        <v>5</v>
      </c>
      <c r="E776" s="30">
        <v>2</v>
      </c>
      <c r="F776" s="30" t="s">
        <v>7</v>
      </c>
      <c r="G776" s="29" t="s">
        <v>83</v>
      </c>
      <c r="H776" s="29" t="s">
        <v>2</v>
      </c>
      <c r="I776" s="29" t="s">
        <v>1</v>
      </c>
      <c r="J776" s="28" t="s">
        <v>9</v>
      </c>
      <c r="K776" s="27">
        <v>993922.8</v>
      </c>
      <c r="L776" s="26">
        <v>0</v>
      </c>
      <c r="M776" s="25">
        <v>993922.8</v>
      </c>
      <c r="N776" s="25">
        <v>0</v>
      </c>
      <c r="O776" s="25">
        <v>0</v>
      </c>
      <c r="P776" s="24">
        <v>0</v>
      </c>
    </row>
    <row r="777" spans="1:16" ht="75">
      <c r="A777" s="33" t="s">
        <v>9</v>
      </c>
      <c r="B777" s="32" t="s">
        <v>85</v>
      </c>
      <c r="C777" s="31">
        <v>505</v>
      </c>
      <c r="D777" s="30">
        <v>5</v>
      </c>
      <c r="E777" s="30">
        <v>2</v>
      </c>
      <c r="F777" s="30" t="s">
        <v>7</v>
      </c>
      <c r="G777" s="29" t="s">
        <v>83</v>
      </c>
      <c r="H777" s="29" t="s">
        <v>27</v>
      </c>
      <c r="I777" s="29" t="s">
        <v>1</v>
      </c>
      <c r="J777" s="28" t="s">
        <v>9</v>
      </c>
      <c r="K777" s="27">
        <v>993922.8</v>
      </c>
      <c r="L777" s="26">
        <v>0</v>
      </c>
      <c r="M777" s="25">
        <v>993922.8</v>
      </c>
      <c r="N777" s="25">
        <v>0</v>
      </c>
      <c r="O777" s="25">
        <v>0</v>
      </c>
      <c r="P777" s="24">
        <v>0</v>
      </c>
    </row>
    <row r="778" spans="1:16" ht="131.25">
      <c r="A778" s="33" t="s">
        <v>9</v>
      </c>
      <c r="B778" s="32" t="s">
        <v>84</v>
      </c>
      <c r="C778" s="31">
        <v>505</v>
      </c>
      <c r="D778" s="30">
        <v>5</v>
      </c>
      <c r="E778" s="30">
        <v>2</v>
      </c>
      <c r="F778" s="30" t="s">
        <v>7</v>
      </c>
      <c r="G778" s="29" t="s">
        <v>83</v>
      </c>
      <c r="H778" s="29" t="s">
        <v>27</v>
      </c>
      <c r="I778" s="29" t="s">
        <v>82</v>
      </c>
      <c r="J778" s="28" t="s">
        <v>9</v>
      </c>
      <c r="K778" s="27">
        <v>993922.8</v>
      </c>
      <c r="L778" s="26">
        <v>0</v>
      </c>
      <c r="M778" s="25">
        <v>993922.8</v>
      </c>
      <c r="N778" s="25">
        <v>0</v>
      </c>
      <c r="O778" s="25">
        <v>0</v>
      </c>
      <c r="P778" s="24">
        <v>0</v>
      </c>
    </row>
    <row r="779" spans="1:16" ht="18.75">
      <c r="A779" s="33" t="s">
        <v>9</v>
      </c>
      <c r="B779" s="32" t="s">
        <v>72</v>
      </c>
      <c r="C779" s="31">
        <v>505</v>
      </c>
      <c r="D779" s="30">
        <v>5</v>
      </c>
      <c r="E779" s="30">
        <v>2</v>
      </c>
      <c r="F779" s="30" t="s">
        <v>7</v>
      </c>
      <c r="G779" s="29" t="s">
        <v>83</v>
      </c>
      <c r="H779" s="29" t="s">
        <v>27</v>
      </c>
      <c r="I779" s="29" t="s">
        <v>82</v>
      </c>
      <c r="J779" s="28">
        <v>500</v>
      </c>
      <c r="K779" s="27">
        <v>993922.8</v>
      </c>
      <c r="L779" s="26">
        <v>0</v>
      </c>
      <c r="M779" s="25">
        <v>993922.8</v>
      </c>
      <c r="N779" s="25">
        <v>0</v>
      </c>
      <c r="O779" s="25">
        <v>0</v>
      </c>
      <c r="P779" s="24">
        <v>0</v>
      </c>
    </row>
    <row r="780" spans="1:16" ht="37.5">
      <c r="A780" s="23" t="s">
        <v>9</v>
      </c>
      <c r="B780" s="22" t="s">
        <v>71</v>
      </c>
      <c r="C780" s="21">
        <v>505</v>
      </c>
      <c r="D780" s="20">
        <v>5</v>
      </c>
      <c r="E780" s="20">
        <v>2</v>
      </c>
      <c r="F780" s="20" t="s">
        <v>7</v>
      </c>
      <c r="G780" s="19" t="s">
        <v>83</v>
      </c>
      <c r="H780" s="19" t="s">
        <v>27</v>
      </c>
      <c r="I780" s="19" t="s">
        <v>82</v>
      </c>
      <c r="J780" s="18" t="s">
        <v>69</v>
      </c>
      <c r="K780" s="17">
        <v>993922.8</v>
      </c>
      <c r="L780" s="16">
        <v>0</v>
      </c>
      <c r="M780" s="15">
        <v>993922.8</v>
      </c>
      <c r="N780" s="15">
        <v>0</v>
      </c>
      <c r="O780" s="15">
        <v>0</v>
      </c>
      <c r="P780" s="14">
        <v>0</v>
      </c>
    </row>
    <row r="781" spans="1:16" ht="75">
      <c r="A781" s="42" t="s">
        <v>9</v>
      </c>
      <c r="B781" s="41" t="s">
        <v>81</v>
      </c>
      <c r="C781" s="40">
        <v>505</v>
      </c>
      <c r="D781" s="39">
        <v>14</v>
      </c>
      <c r="E781" s="39">
        <v>0</v>
      </c>
      <c r="F781" s="39" t="s">
        <v>9</v>
      </c>
      <c r="G781" s="38" t="s">
        <v>9</v>
      </c>
      <c r="H781" s="38" t="s">
        <v>9</v>
      </c>
      <c r="I781" s="38" t="s">
        <v>9</v>
      </c>
      <c r="J781" s="12" t="s">
        <v>9</v>
      </c>
      <c r="K781" s="37">
        <f>K782+K789</f>
        <v>83219589.890000001</v>
      </c>
      <c r="L781" s="36">
        <v>71382255</v>
      </c>
      <c r="M781" s="35">
        <v>57105804</v>
      </c>
      <c r="N781" s="35">
        <v>57105804</v>
      </c>
      <c r="O781" s="35">
        <v>57105804</v>
      </c>
      <c r="P781" s="34">
        <v>57105804</v>
      </c>
    </row>
    <row r="782" spans="1:16" ht="93.75">
      <c r="A782" s="33" t="s">
        <v>9</v>
      </c>
      <c r="B782" s="32" t="s">
        <v>80</v>
      </c>
      <c r="C782" s="31">
        <v>505</v>
      </c>
      <c r="D782" s="30">
        <v>14</v>
      </c>
      <c r="E782" s="30">
        <v>1</v>
      </c>
      <c r="F782" s="30" t="s">
        <v>9</v>
      </c>
      <c r="G782" s="29" t="s">
        <v>9</v>
      </c>
      <c r="H782" s="29" t="s">
        <v>9</v>
      </c>
      <c r="I782" s="29" t="s">
        <v>9</v>
      </c>
      <c r="J782" s="28" t="s">
        <v>9</v>
      </c>
      <c r="K782" s="27">
        <v>71382255</v>
      </c>
      <c r="L782" s="26">
        <v>71382255</v>
      </c>
      <c r="M782" s="25">
        <v>57105804</v>
      </c>
      <c r="N782" s="25">
        <v>57105804</v>
      </c>
      <c r="O782" s="25">
        <v>57105804</v>
      </c>
      <c r="P782" s="24">
        <v>57105804</v>
      </c>
    </row>
    <row r="783" spans="1:16" ht="131.25">
      <c r="A783" s="33" t="s">
        <v>9</v>
      </c>
      <c r="B783" s="32" t="s">
        <v>15</v>
      </c>
      <c r="C783" s="31">
        <v>505</v>
      </c>
      <c r="D783" s="30">
        <v>14</v>
      </c>
      <c r="E783" s="30">
        <v>1</v>
      </c>
      <c r="F783" s="30" t="s">
        <v>7</v>
      </c>
      <c r="G783" s="29" t="s">
        <v>14</v>
      </c>
      <c r="H783" s="29" t="s">
        <v>2</v>
      </c>
      <c r="I783" s="29" t="s">
        <v>1</v>
      </c>
      <c r="J783" s="28" t="s">
        <v>9</v>
      </c>
      <c r="K783" s="27">
        <v>71382255</v>
      </c>
      <c r="L783" s="26">
        <v>71382255</v>
      </c>
      <c r="M783" s="25">
        <v>57105804</v>
      </c>
      <c r="N783" s="25">
        <v>57105804</v>
      </c>
      <c r="O783" s="25">
        <v>57105804</v>
      </c>
      <c r="P783" s="24">
        <v>57105804</v>
      </c>
    </row>
    <row r="784" spans="1:16" ht="93.75">
      <c r="A784" s="33" t="s">
        <v>9</v>
      </c>
      <c r="B784" s="32" t="s">
        <v>13</v>
      </c>
      <c r="C784" s="31">
        <v>505</v>
      </c>
      <c r="D784" s="30">
        <v>14</v>
      </c>
      <c r="E784" s="30">
        <v>1</v>
      </c>
      <c r="F784" s="30" t="s">
        <v>7</v>
      </c>
      <c r="G784" s="29" t="s">
        <v>6</v>
      </c>
      <c r="H784" s="29" t="s">
        <v>2</v>
      </c>
      <c r="I784" s="29" t="s">
        <v>1</v>
      </c>
      <c r="J784" s="28" t="s">
        <v>9</v>
      </c>
      <c r="K784" s="27">
        <v>71382255</v>
      </c>
      <c r="L784" s="26">
        <v>71382255</v>
      </c>
      <c r="M784" s="25">
        <v>57105804</v>
      </c>
      <c r="N784" s="25">
        <v>57105804</v>
      </c>
      <c r="O784" s="25">
        <v>57105804</v>
      </c>
      <c r="P784" s="24">
        <v>57105804</v>
      </c>
    </row>
    <row r="785" spans="1:16" ht="75">
      <c r="A785" s="33" t="s">
        <v>9</v>
      </c>
      <c r="B785" s="32" t="s">
        <v>74</v>
      </c>
      <c r="C785" s="31">
        <v>505</v>
      </c>
      <c r="D785" s="30">
        <v>14</v>
      </c>
      <c r="E785" s="30">
        <v>1</v>
      </c>
      <c r="F785" s="30" t="s">
        <v>7</v>
      </c>
      <c r="G785" s="29" t="s">
        <v>6</v>
      </c>
      <c r="H785" s="29" t="s">
        <v>27</v>
      </c>
      <c r="I785" s="29" t="s">
        <v>1</v>
      </c>
      <c r="J785" s="28" t="s">
        <v>9</v>
      </c>
      <c r="K785" s="27">
        <v>71382255</v>
      </c>
      <c r="L785" s="26">
        <v>71382255</v>
      </c>
      <c r="M785" s="25">
        <v>57105804</v>
      </c>
      <c r="N785" s="25">
        <v>57105804</v>
      </c>
      <c r="O785" s="25">
        <v>57105804</v>
      </c>
      <c r="P785" s="24">
        <v>57105804</v>
      </c>
    </row>
    <row r="786" spans="1:16" ht="75">
      <c r="A786" s="33" t="s">
        <v>9</v>
      </c>
      <c r="B786" s="32" t="s">
        <v>79</v>
      </c>
      <c r="C786" s="31">
        <v>505</v>
      </c>
      <c r="D786" s="30">
        <v>14</v>
      </c>
      <c r="E786" s="30">
        <v>1</v>
      </c>
      <c r="F786" s="30" t="s">
        <v>7</v>
      </c>
      <c r="G786" s="29" t="s">
        <v>6</v>
      </c>
      <c r="H786" s="29" t="s">
        <v>27</v>
      </c>
      <c r="I786" s="29" t="s">
        <v>77</v>
      </c>
      <c r="J786" s="28" t="s">
        <v>9</v>
      </c>
      <c r="K786" s="27">
        <v>71382255</v>
      </c>
      <c r="L786" s="26">
        <v>71382255</v>
      </c>
      <c r="M786" s="25">
        <v>57105804</v>
      </c>
      <c r="N786" s="25">
        <v>57105804</v>
      </c>
      <c r="O786" s="25">
        <v>57105804</v>
      </c>
      <c r="P786" s="24">
        <v>57105804</v>
      </c>
    </row>
    <row r="787" spans="1:16" ht="18.75">
      <c r="A787" s="33" t="s">
        <v>9</v>
      </c>
      <c r="B787" s="32" t="s">
        <v>72</v>
      </c>
      <c r="C787" s="31">
        <v>505</v>
      </c>
      <c r="D787" s="30">
        <v>14</v>
      </c>
      <c r="E787" s="30">
        <v>1</v>
      </c>
      <c r="F787" s="30" t="s">
        <v>7</v>
      </c>
      <c r="G787" s="29" t="s">
        <v>6</v>
      </c>
      <c r="H787" s="29" t="s">
        <v>27</v>
      </c>
      <c r="I787" s="29" t="s">
        <v>77</v>
      </c>
      <c r="J787" s="28">
        <v>500</v>
      </c>
      <c r="K787" s="27">
        <v>71382255</v>
      </c>
      <c r="L787" s="26">
        <v>71382255</v>
      </c>
      <c r="M787" s="25">
        <v>57105804</v>
      </c>
      <c r="N787" s="25">
        <v>57105804</v>
      </c>
      <c r="O787" s="25">
        <v>57105804</v>
      </c>
      <c r="P787" s="24">
        <v>57105804</v>
      </c>
    </row>
    <row r="788" spans="1:16" ht="18.75">
      <c r="A788" s="23" t="s">
        <v>9</v>
      </c>
      <c r="B788" s="22" t="s">
        <v>78</v>
      </c>
      <c r="C788" s="21">
        <v>505</v>
      </c>
      <c r="D788" s="20">
        <v>14</v>
      </c>
      <c r="E788" s="20">
        <v>1</v>
      </c>
      <c r="F788" s="20" t="s">
        <v>7</v>
      </c>
      <c r="G788" s="19" t="s">
        <v>6</v>
      </c>
      <c r="H788" s="19" t="s">
        <v>27</v>
      </c>
      <c r="I788" s="19" t="s">
        <v>77</v>
      </c>
      <c r="J788" s="18" t="s">
        <v>76</v>
      </c>
      <c r="K788" s="17">
        <v>71382255</v>
      </c>
      <c r="L788" s="16">
        <v>71382255</v>
      </c>
      <c r="M788" s="15">
        <v>57105804</v>
      </c>
      <c r="N788" s="15">
        <v>57105804</v>
      </c>
      <c r="O788" s="15">
        <v>57105804</v>
      </c>
      <c r="P788" s="14">
        <v>57105804</v>
      </c>
    </row>
    <row r="789" spans="1:16" ht="37.5">
      <c r="A789" s="42" t="s">
        <v>9</v>
      </c>
      <c r="B789" s="41" t="s">
        <v>75</v>
      </c>
      <c r="C789" s="40">
        <v>505</v>
      </c>
      <c r="D789" s="39">
        <v>14</v>
      </c>
      <c r="E789" s="39">
        <v>3</v>
      </c>
      <c r="F789" s="39" t="s">
        <v>9</v>
      </c>
      <c r="G789" s="38" t="s">
        <v>9</v>
      </c>
      <c r="H789" s="38" t="s">
        <v>9</v>
      </c>
      <c r="I789" s="38" t="s">
        <v>9</v>
      </c>
      <c r="J789" s="12" t="s">
        <v>9</v>
      </c>
      <c r="K789" s="37">
        <f>K790</f>
        <v>11837334.889999999</v>
      </c>
      <c r="L789" s="36">
        <v>0</v>
      </c>
      <c r="M789" s="35">
        <v>0</v>
      </c>
      <c r="N789" s="35">
        <v>0</v>
      </c>
      <c r="O789" s="35">
        <v>0</v>
      </c>
      <c r="P789" s="34">
        <v>0</v>
      </c>
    </row>
    <row r="790" spans="1:16" ht="131.25">
      <c r="A790" s="33" t="s">
        <v>9</v>
      </c>
      <c r="B790" s="32" t="s">
        <v>15</v>
      </c>
      <c r="C790" s="31">
        <v>505</v>
      </c>
      <c r="D790" s="30">
        <v>14</v>
      </c>
      <c r="E790" s="30">
        <v>3</v>
      </c>
      <c r="F790" s="30" t="s">
        <v>7</v>
      </c>
      <c r="G790" s="29" t="s">
        <v>14</v>
      </c>
      <c r="H790" s="29" t="s">
        <v>2</v>
      </c>
      <c r="I790" s="29" t="s">
        <v>1</v>
      </c>
      <c r="J790" s="28" t="s">
        <v>9</v>
      </c>
      <c r="K790" s="27">
        <f>K791</f>
        <v>11837334.889999999</v>
      </c>
      <c r="L790" s="26">
        <v>0</v>
      </c>
      <c r="M790" s="25">
        <v>0</v>
      </c>
      <c r="N790" s="25">
        <v>0</v>
      </c>
      <c r="O790" s="25">
        <v>0</v>
      </c>
      <c r="P790" s="24">
        <v>0</v>
      </c>
    </row>
    <row r="791" spans="1:16" ht="93.75">
      <c r="A791" s="33" t="s">
        <v>9</v>
      </c>
      <c r="B791" s="32" t="s">
        <v>13</v>
      </c>
      <c r="C791" s="31">
        <v>505</v>
      </c>
      <c r="D791" s="30">
        <v>14</v>
      </c>
      <c r="E791" s="30">
        <v>3</v>
      </c>
      <c r="F791" s="30" t="s">
        <v>7</v>
      </c>
      <c r="G791" s="29" t="s">
        <v>6</v>
      </c>
      <c r="H791" s="29" t="s">
        <v>2</v>
      </c>
      <c r="I791" s="29" t="s">
        <v>1</v>
      </c>
      <c r="J791" s="28" t="s">
        <v>9</v>
      </c>
      <c r="K791" s="27">
        <f>K792</f>
        <v>11837334.889999999</v>
      </c>
      <c r="L791" s="26">
        <v>0</v>
      </c>
      <c r="M791" s="25">
        <v>0</v>
      </c>
      <c r="N791" s="25">
        <v>0</v>
      </c>
      <c r="O791" s="25">
        <v>0</v>
      </c>
      <c r="P791" s="24">
        <v>0</v>
      </c>
    </row>
    <row r="792" spans="1:16" ht="75">
      <c r="A792" s="33" t="s">
        <v>9</v>
      </c>
      <c r="B792" s="32" t="s">
        <v>74</v>
      </c>
      <c r="C792" s="31">
        <v>505</v>
      </c>
      <c r="D792" s="30">
        <v>14</v>
      </c>
      <c r="E792" s="30">
        <v>3</v>
      </c>
      <c r="F792" s="30" t="s">
        <v>7</v>
      </c>
      <c r="G792" s="29" t="s">
        <v>6</v>
      </c>
      <c r="H792" s="29" t="s">
        <v>27</v>
      </c>
      <c r="I792" s="29" t="s">
        <v>1</v>
      </c>
      <c r="J792" s="28" t="s">
        <v>9</v>
      </c>
      <c r="K792" s="27">
        <f>K793+K808+K796+K805+K799+K802</f>
        <v>11837334.889999999</v>
      </c>
      <c r="L792" s="26">
        <v>0</v>
      </c>
      <c r="M792" s="25">
        <v>0</v>
      </c>
      <c r="N792" s="25">
        <v>0</v>
      </c>
      <c r="O792" s="25">
        <v>0</v>
      </c>
      <c r="P792" s="24">
        <v>0</v>
      </c>
    </row>
    <row r="793" spans="1:16" ht="56.25">
      <c r="A793" s="33"/>
      <c r="B793" s="32" t="s">
        <v>331</v>
      </c>
      <c r="C793" s="31">
        <v>505</v>
      </c>
      <c r="D793" s="30">
        <v>14</v>
      </c>
      <c r="E793" s="30">
        <v>3</v>
      </c>
      <c r="F793" s="30" t="s">
        <v>7</v>
      </c>
      <c r="G793" s="29" t="s">
        <v>6</v>
      </c>
      <c r="H793" s="29" t="s">
        <v>27</v>
      </c>
      <c r="I793" s="29">
        <v>80050</v>
      </c>
      <c r="J793" s="28"/>
      <c r="K793" s="27">
        <f>K794</f>
        <v>484000</v>
      </c>
      <c r="L793" s="26">
        <v>0</v>
      </c>
      <c r="M793" s="25">
        <v>0</v>
      </c>
      <c r="N793" s="25">
        <v>0</v>
      </c>
      <c r="O793" s="25">
        <v>0</v>
      </c>
      <c r="P793" s="24">
        <v>0</v>
      </c>
    </row>
    <row r="794" spans="1:16" ht="18.75">
      <c r="A794" s="33"/>
      <c r="B794" s="32" t="s">
        <v>72</v>
      </c>
      <c r="C794" s="31">
        <v>505</v>
      </c>
      <c r="D794" s="30">
        <v>14</v>
      </c>
      <c r="E794" s="30">
        <v>3</v>
      </c>
      <c r="F794" s="30" t="s">
        <v>7</v>
      </c>
      <c r="G794" s="29" t="s">
        <v>6</v>
      </c>
      <c r="H794" s="29" t="s">
        <v>27</v>
      </c>
      <c r="I794" s="29">
        <v>80050</v>
      </c>
      <c r="J794" s="28">
        <v>500</v>
      </c>
      <c r="K794" s="27">
        <f>K795</f>
        <v>484000</v>
      </c>
      <c r="L794" s="26">
        <v>0</v>
      </c>
      <c r="M794" s="25">
        <v>0</v>
      </c>
      <c r="N794" s="25">
        <v>0</v>
      </c>
      <c r="O794" s="25">
        <v>0</v>
      </c>
      <c r="P794" s="24">
        <v>0</v>
      </c>
    </row>
    <row r="795" spans="1:16" ht="37.5">
      <c r="A795" s="33"/>
      <c r="B795" s="22" t="s">
        <v>71</v>
      </c>
      <c r="C795" s="21">
        <v>505</v>
      </c>
      <c r="D795" s="20">
        <v>14</v>
      </c>
      <c r="E795" s="20">
        <v>3</v>
      </c>
      <c r="F795" s="20" t="s">
        <v>7</v>
      </c>
      <c r="G795" s="19" t="s">
        <v>6</v>
      </c>
      <c r="H795" s="19" t="s">
        <v>27</v>
      </c>
      <c r="I795" s="29">
        <v>80050</v>
      </c>
      <c r="J795" s="18" t="s">
        <v>69</v>
      </c>
      <c r="K795" s="27">
        <v>484000</v>
      </c>
      <c r="L795" s="26">
        <v>0</v>
      </c>
      <c r="M795" s="25">
        <v>0</v>
      </c>
      <c r="N795" s="25">
        <v>0</v>
      </c>
      <c r="O795" s="25">
        <v>0</v>
      </c>
      <c r="P795" s="24">
        <v>0</v>
      </c>
    </row>
    <row r="796" spans="1:16" s="89" customFormat="1" ht="56.25">
      <c r="A796" s="33"/>
      <c r="B796" s="32" t="s">
        <v>346</v>
      </c>
      <c r="C796" s="31">
        <v>505</v>
      </c>
      <c r="D796" s="30">
        <v>14</v>
      </c>
      <c r="E796" s="30">
        <v>3</v>
      </c>
      <c r="F796" s="30" t="s">
        <v>7</v>
      </c>
      <c r="G796" s="29" t="s">
        <v>6</v>
      </c>
      <c r="H796" s="29" t="s">
        <v>27</v>
      </c>
      <c r="I796" s="29">
        <v>80060</v>
      </c>
      <c r="J796" s="28"/>
      <c r="K796" s="27">
        <f>K797</f>
        <v>5117602.5599999996</v>
      </c>
      <c r="L796" s="27">
        <f t="shared" ref="L796:P796" si="220">L797</f>
        <v>0</v>
      </c>
      <c r="M796" s="27">
        <f t="shared" si="220"/>
        <v>0</v>
      </c>
      <c r="N796" s="27">
        <f t="shared" si="220"/>
        <v>0</v>
      </c>
      <c r="O796" s="27">
        <f t="shared" si="220"/>
        <v>0</v>
      </c>
      <c r="P796" s="27">
        <f t="shared" si="220"/>
        <v>0</v>
      </c>
    </row>
    <row r="797" spans="1:16" s="89" customFormat="1" ht="18.75">
      <c r="A797" s="33"/>
      <c r="B797" s="32" t="s">
        <v>72</v>
      </c>
      <c r="C797" s="31">
        <v>505</v>
      </c>
      <c r="D797" s="30">
        <v>14</v>
      </c>
      <c r="E797" s="30">
        <v>3</v>
      </c>
      <c r="F797" s="30" t="s">
        <v>7</v>
      </c>
      <c r="G797" s="29" t="s">
        <v>6</v>
      </c>
      <c r="H797" s="29" t="s">
        <v>27</v>
      </c>
      <c r="I797" s="29">
        <v>80060</v>
      </c>
      <c r="J797" s="28">
        <v>500</v>
      </c>
      <c r="K797" s="27">
        <f>K798</f>
        <v>5117602.5599999996</v>
      </c>
      <c r="L797" s="27">
        <f t="shared" ref="L797:P797" si="221">L798</f>
        <v>0</v>
      </c>
      <c r="M797" s="27">
        <f t="shared" si="221"/>
        <v>0</v>
      </c>
      <c r="N797" s="27">
        <f t="shared" si="221"/>
        <v>0</v>
      </c>
      <c r="O797" s="27">
        <f t="shared" si="221"/>
        <v>0</v>
      </c>
      <c r="P797" s="27">
        <f t="shared" si="221"/>
        <v>0</v>
      </c>
    </row>
    <row r="798" spans="1:16" s="89" customFormat="1" ht="37.5">
      <c r="A798" s="33"/>
      <c r="B798" s="22" t="s">
        <v>71</v>
      </c>
      <c r="C798" s="21">
        <v>505</v>
      </c>
      <c r="D798" s="20">
        <v>14</v>
      </c>
      <c r="E798" s="20">
        <v>3</v>
      </c>
      <c r="F798" s="20" t="s">
        <v>7</v>
      </c>
      <c r="G798" s="19" t="s">
        <v>6</v>
      </c>
      <c r="H798" s="19" t="s">
        <v>27</v>
      </c>
      <c r="I798" s="29">
        <v>80060</v>
      </c>
      <c r="J798" s="18" t="s">
        <v>69</v>
      </c>
      <c r="K798" s="27">
        <v>5117602.5599999996</v>
      </c>
      <c r="L798" s="26">
        <v>0</v>
      </c>
      <c r="M798" s="25">
        <v>0</v>
      </c>
      <c r="N798" s="25">
        <v>0</v>
      </c>
      <c r="O798" s="25">
        <v>0</v>
      </c>
      <c r="P798" s="24">
        <v>0</v>
      </c>
    </row>
    <row r="799" spans="1:16" s="89" customFormat="1" ht="75">
      <c r="A799" s="33"/>
      <c r="B799" s="32" t="s">
        <v>374</v>
      </c>
      <c r="C799" s="31">
        <v>505</v>
      </c>
      <c r="D799" s="30">
        <v>14</v>
      </c>
      <c r="E799" s="30">
        <v>3</v>
      </c>
      <c r="F799" s="30" t="s">
        <v>7</v>
      </c>
      <c r="G799" s="29" t="s">
        <v>6</v>
      </c>
      <c r="H799" s="29" t="s">
        <v>27</v>
      </c>
      <c r="I799" s="29">
        <v>80070</v>
      </c>
      <c r="J799" s="28"/>
      <c r="K799" s="27">
        <f>K800</f>
        <v>544897.52</v>
      </c>
      <c r="L799" s="27">
        <f t="shared" ref="L799:P799" si="222">L800</f>
        <v>0</v>
      </c>
      <c r="M799" s="27">
        <f t="shared" si="222"/>
        <v>0</v>
      </c>
      <c r="N799" s="27">
        <f t="shared" si="222"/>
        <v>0</v>
      </c>
      <c r="O799" s="27">
        <f t="shared" si="222"/>
        <v>0</v>
      </c>
      <c r="P799" s="27">
        <f t="shared" si="222"/>
        <v>0</v>
      </c>
    </row>
    <row r="800" spans="1:16" s="89" customFormat="1" ht="18.75">
      <c r="A800" s="33"/>
      <c r="B800" s="32" t="s">
        <v>72</v>
      </c>
      <c r="C800" s="31">
        <v>505</v>
      </c>
      <c r="D800" s="30">
        <v>14</v>
      </c>
      <c r="E800" s="30">
        <v>3</v>
      </c>
      <c r="F800" s="30" t="s">
        <v>7</v>
      </c>
      <c r="G800" s="29" t="s">
        <v>6</v>
      </c>
      <c r="H800" s="29" t="s">
        <v>27</v>
      </c>
      <c r="I800" s="29">
        <v>80070</v>
      </c>
      <c r="J800" s="28">
        <v>500</v>
      </c>
      <c r="K800" s="27">
        <f>K801</f>
        <v>544897.52</v>
      </c>
      <c r="L800" s="27">
        <f t="shared" ref="L800:P800" si="223">L801</f>
        <v>0</v>
      </c>
      <c r="M800" s="27">
        <f t="shared" si="223"/>
        <v>0</v>
      </c>
      <c r="N800" s="27">
        <f t="shared" si="223"/>
        <v>0</v>
      </c>
      <c r="O800" s="27">
        <f t="shared" si="223"/>
        <v>0</v>
      </c>
      <c r="P800" s="27">
        <f t="shared" si="223"/>
        <v>0</v>
      </c>
    </row>
    <row r="801" spans="1:16" s="89" customFormat="1" ht="37.5">
      <c r="A801" s="33"/>
      <c r="B801" s="22" t="s">
        <v>71</v>
      </c>
      <c r="C801" s="21">
        <v>505</v>
      </c>
      <c r="D801" s="20">
        <v>14</v>
      </c>
      <c r="E801" s="20">
        <v>3</v>
      </c>
      <c r="F801" s="20" t="s">
        <v>7</v>
      </c>
      <c r="G801" s="19" t="s">
        <v>6</v>
      </c>
      <c r="H801" s="19" t="s">
        <v>27</v>
      </c>
      <c r="I801" s="29">
        <v>80070</v>
      </c>
      <c r="J801" s="18" t="s">
        <v>69</v>
      </c>
      <c r="K801" s="27">
        <v>544897.52</v>
      </c>
      <c r="L801" s="26">
        <v>0</v>
      </c>
      <c r="M801" s="25">
        <v>0</v>
      </c>
      <c r="N801" s="25">
        <v>0</v>
      </c>
      <c r="O801" s="25">
        <v>0</v>
      </c>
      <c r="P801" s="24">
        <v>0</v>
      </c>
    </row>
    <row r="802" spans="1:16" s="89" customFormat="1" ht="225">
      <c r="A802" s="33"/>
      <c r="B802" s="32" t="s">
        <v>376</v>
      </c>
      <c r="C802" s="31">
        <v>505</v>
      </c>
      <c r="D802" s="30">
        <v>14</v>
      </c>
      <c r="E802" s="30">
        <v>3</v>
      </c>
      <c r="F802" s="30" t="s">
        <v>7</v>
      </c>
      <c r="G802" s="29" t="s">
        <v>6</v>
      </c>
      <c r="H802" s="29" t="s">
        <v>27</v>
      </c>
      <c r="I802" s="29">
        <v>80080</v>
      </c>
      <c r="J802" s="28"/>
      <c r="K802" s="27">
        <f>K803</f>
        <v>2662549.08</v>
      </c>
      <c r="L802" s="27">
        <f t="shared" ref="L802:P802" si="224">L803</f>
        <v>0</v>
      </c>
      <c r="M802" s="27">
        <f t="shared" si="224"/>
        <v>0</v>
      </c>
      <c r="N802" s="27">
        <f t="shared" si="224"/>
        <v>0</v>
      </c>
      <c r="O802" s="27">
        <f t="shared" si="224"/>
        <v>0</v>
      </c>
      <c r="P802" s="27">
        <f t="shared" si="224"/>
        <v>0</v>
      </c>
    </row>
    <row r="803" spans="1:16" s="89" customFormat="1" ht="18.75">
      <c r="A803" s="33"/>
      <c r="B803" s="32" t="s">
        <v>72</v>
      </c>
      <c r="C803" s="31">
        <v>505</v>
      </c>
      <c r="D803" s="30">
        <v>14</v>
      </c>
      <c r="E803" s="30">
        <v>3</v>
      </c>
      <c r="F803" s="30" t="s">
        <v>7</v>
      </c>
      <c r="G803" s="29" t="s">
        <v>6</v>
      </c>
      <c r="H803" s="29" t="s">
        <v>27</v>
      </c>
      <c r="I803" s="29">
        <v>80080</v>
      </c>
      <c r="J803" s="28">
        <v>500</v>
      </c>
      <c r="K803" s="27">
        <f>K804</f>
        <v>2662549.08</v>
      </c>
      <c r="L803" s="27">
        <f t="shared" ref="L803:P803" si="225">L804</f>
        <v>0</v>
      </c>
      <c r="M803" s="27">
        <f t="shared" si="225"/>
        <v>0</v>
      </c>
      <c r="N803" s="27">
        <f t="shared" si="225"/>
        <v>0</v>
      </c>
      <c r="O803" s="27">
        <f t="shared" si="225"/>
        <v>0</v>
      </c>
      <c r="P803" s="27">
        <f t="shared" si="225"/>
        <v>0</v>
      </c>
    </row>
    <row r="804" spans="1:16" s="89" customFormat="1" ht="37.5">
      <c r="A804" s="33"/>
      <c r="B804" s="22" t="s">
        <v>71</v>
      </c>
      <c r="C804" s="21">
        <v>505</v>
      </c>
      <c r="D804" s="20">
        <v>14</v>
      </c>
      <c r="E804" s="20">
        <v>3</v>
      </c>
      <c r="F804" s="20" t="s">
        <v>7</v>
      </c>
      <c r="G804" s="19" t="s">
        <v>6</v>
      </c>
      <c r="H804" s="19" t="s">
        <v>27</v>
      </c>
      <c r="I804" s="29">
        <v>80080</v>
      </c>
      <c r="J804" s="18" t="s">
        <v>69</v>
      </c>
      <c r="K804" s="27">
        <v>2662549.08</v>
      </c>
      <c r="L804" s="26">
        <v>0</v>
      </c>
      <c r="M804" s="25">
        <v>0</v>
      </c>
      <c r="N804" s="25">
        <v>0</v>
      </c>
      <c r="O804" s="25">
        <v>0</v>
      </c>
      <c r="P804" s="24">
        <v>0</v>
      </c>
    </row>
    <row r="805" spans="1:16" s="89" customFormat="1" ht="131.25">
      <c r="A805" s="33"/>
      <c r="B805" s="32" t="s">
        <v>373</v>
      </c>
      <c r="C805" s="21">
        <v>505</v>
      </c>
      <c r="D805" s="20">
        <v>14</v>
      </c>
      <c r="E805" s="20">
        <v>3</v>
      </c>
      <c r="F805" s="20" t="s">
        <v>7</v>
      </c>
      <c r="G805" s="19" t="s">
        <v>6</v>
      </c>
      <c r="H805" s="19" t="s">
        <v>27</v>
      </c>
      <c r="I805" s="29">
        <v>80100</v>
      </c>
      <c r="J805" s="28"/>
      <c r="K805" s="27">
        <f>K806</f>
        <v>55000</v>
      </c>
      <c r="L805" s="27">
        <f t="shared" ref="L805:P805" si="226">L806</f>
        <v>0</v>
      </c>
      <c r="M805" s="27">
        <f t="shared" si="226"/>
        <v>0</v>
      </c>
      <c r="N805" s="27">
        <f t="shared" si="226"/>
        <v>0</v>
      </c>
      <c r="O805" s="27">
        <f t="shared" si="226"/>
        <v>0</v>
      </c>
      <c r="P805" s="27">
        <f t="shared" si="226"/>
        <v>0</v>
      </c>
    </row>
    <row r="806" spans="1:16" s="89" customFormat="1" ht="18.75">
      <c r="A806" s="33"/>
      <c r="B806" s="32" t="s">
        <v>72</v>
      </c>
      <c r="C806" s="21">
        <v>505</v>
      </c>
      <c r="D806" s="20">
        <v>14</v>
      </c>
      <c r="E806" s="20">
        <v>3</v>
      </c>
      <c r="F806" s="20" t="s">
        <v>7</v>
      </c>
      <c r="G806" s="19" t="s">
        <v>6</v>
      </c>
      <c r="H806" s="19" t="s">
        <v>27</v>
      </c>
      <c r="I806" s="29">
        <v>80100</v>
      </c>
      <c r="J806" s="28">
        <v>500</v>
      </c>
      <c r="K806" s="27">
        <f>K807</f>
        <v>55000</v>
      </c>
      <c r="L806" s="27">
        <f t="shared" ref="L806:P806" si="227">L807</f>
        <v>0</v>
      </c>
      <c r="M806" s="27">
        <f t="shared" si="227"/>
        <v>0</v>
      </c>
      <c r="N806" s="27">
        <f t="shared" si="227"/>
        <v>0</v>
      </c>
      <c r="O806" s="27">
        <f t="shared" si="227"/>
        <v>0</v>
      </c>
      <c r="P806" s="27">
        <f t="shared" si="227"/>
        <v>0</v>
      </c>
    </row>
    <row r="807" spans="1:16" s="89" customFormat="1" ht="37.5">
      <c r="A807" s="33"/>
      <c r="B807" s="22" t="s">
        <v>71</v>
      </c>
      <c r="C807" s="21">
        <v>505</v>
      </c>
      <c r="D807" s="20">
        <v>14</v>
      </c>
      <c r="E807" s="20">
        <v>3</v>
      </c>
      <c r="F807" s="20" t="s">
        <v>7</v>
      </c>
      <c r="G807" s="19" t="s">
        <v>6</v>
      </c>
      <c r="H807" s="19" t="s">
        <v>27</v>
      </c>
      <c r="I807" s="29">
        <v>80100</v>
      </c>
      <c r="J807" s="28">
        <v>540</v>
      </c>
      <c r="K807" s="27">
        <v>55000</v>
      </c>
      <c r="L807" s="26">
        <v>0</v>
      </c>
      <c r="M807" s="25">
        <v>0</v>
      </c>
      <c r="N807" s="25">
        <v>0</v>
      </c>
      <c r="O807" s="25">
        <v>0</v>
      </c>
      <c r="P807" s="24">
        <v>0</v>
      </c>
    </row>
    <row r="808" spans="1:16" ht="93.75">
      <c r="A808" s="33" t="s">
        <v>9</v>
      </c>
      <c r="B808" s="32" t="s">
        <v>73</v>
      </c>
      <c r="C808" s="31">
        <v>505</v>
      </c>
      <c r="D808" s="30">
        <v>14</v>
      </c>
      <c r="E808" s="30">
        <v>3</v>
      </c>
      <c r="F808" s="30" t="s">
        <v>7</v>
      </c>
      <c r="G808" s="29" t="s">
        <v>6</v>
      </c>
      <c r="H808" s="29" t="s">
        <v>27</v>
      </c>
      <c r="I808" s="29" t="s">
        <v>70</v>
      </c>
      <c r="J808" s="28" t="s">
        <v>9</v>
      </c>
      <c r="K808" s="27">
        <f>K809</f>
        <v>2973285.73</v>
      </c>
      <c r="L808" s="26">
        <v>0</v>
      </c>
      <c r="M808" s="25">
        <v>0</v>
      </c>
      <c r="N808" s="25">
        <v>0</v>
      </c>
      <c r="O808" s="25">
        <v>0</v>
      </c>
      <c r="P808" s="24">
        <v>0</v>
      </c>
    </row>
    <row r="809" spans="1:16" ht="18.75">
      <c r="A809" s="33" t="s">
        <v>9</v>
      </c>
      <c r="B809" s="32" t="s">
        <v>72</v>
      </c>
      <c r="C809" s="31">
        <v>505</v>
      </c>
      <c r="D809" s="30">
        <v>14</v>
      </c>
      <c r="E809" s="30">
        <v>3</v>
      </c>
      <c r="F809" s="30" t="s">
        <v>7</v>
      </c>
      <c r="G809" s="29" t="s">
        <v>6</v>
      </c>
      <c r="H809" s="29" t="s">
        <v>27</v>
      </c>
      <c r="I809" s="29" t="s">
        <v>70</v>
      </c>
      <c r="J809" s="28">
        <v>500</v>
      </c>
      <c r="K809" s="27">
        <f>K810</f>
        <v>2973285.73</v>
      </c>
      <c r="L809" s="26">
        <v>0</v>
      </c>
      <c r="M809" s="25">
        <v>0</v>
      </c>
      <c r="N809" s="25">
        <v>0</v>
      </c>
      <c r="O809" s="25">
        <v>0</v>
      </c>
      <c r="P809" s="24">
        <v>0</v>
      </c>
    </row>
    <row r="810" spans="1:16" ht="37.5">
      <c r="A810" s="23" t="s">
        <v>9</v>
      </c>
      <c r="B810" s="22" t="s">
        <v>71</v>
      </c>
      <c r="C810" s="21">
        <v>505</v>
      </c>
      <c r="D810" s="20">
        <v>14</v>
      </c>
      <c r="E810" s="20">
        <v>3</v>
      </c>
      <c r="F810" s="20" t="s">
        <v>7</v>
      </c>
      <c r="G810" s="19" t="s">
        <v>6</v>
      </c>
      <c r="H810" s="19" t="s">
        <v>27</v>
      </c>
      <c r="I810" s="19" t="s">
        <v>70</v>
      </c>
      <c r="J810" s="18" t="s">
        <v>69</v>
      </c>
      <c r="K810" s="17">
        <v>2973285.73</v>
      </c>
      <c r="L810" s="16">
        <v>0</v>
      </c>
      <c r="M810" s="15">
        <v>0</v>
      </c>
      <c r="N810" s="15">
        <v>0</v>
      </c>
      <c r="O810" s="15">
        <v>0</v>
      </c>
      <c r="P810" s="14">
        <v>0</v>
      </c>
    </row>
    <row r="811" spans="1:16" ht="93.75">
      <c r="A811" s="42">
        <v>6</v>
      </c>
      <c r="B811" s="41" t="s">
        <v>68</v>
      </c>
      <c r="C811" s="40">
        <v>507</v>
      </c>
      <c r="D811" s="39" t="s">
        <v>9</v>
      </c>
      <c r="E811" s="39" t="s">
        <v>9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>K812+K850</f>
        <v>4803826.24</v>
      </c>
      <c r="L811" s="37">
        <f t="shared" ref="L811:P811" si="228">L812+L850</f>
        <v>691715.35000000009</v>
      </c>
      <c r="M811" s="37">
        <f t="shared" si="228"/>
        <v>3832568.27</v>
      </c>
      <c r="N811" s="37">
        <f t="shared" si="228"/>
        <v>628091.31000000006</v>
      </c>
      <c r="O811" s="37">
        <f t="shared" si="228"/>
        <v>3834622.39</v>
      </c>
      <c r="P811" s="37">
        <f t="shared" si="228"/>
        <v>628091.31000000006</v>
      </c>
    </row>
    <row r="812" spans="1:16" ht="18.75">
      <c r="A812" s="33" t="s">
        <v>9</v>
      </c>
      <c r="B812" s="32" t="s">
        <v>26</v>
      </c>
      <c r="C812" s="31">
        <v>507</v>
      </c>
      <c r="D812" s="30">
        <v>4</v>
      </c>
      <c r="E812" s="30">
        <v>0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>K813</f>
        <v>4787826.24</v>
      </c>
      <c r="L812" s="27">
        <f t="shared" ref="L812:P812" si="229">L813</f>
        <v>691715.35000000009</v>
      </c>
      <c r="M812" s="27">
        <f t="shared" si="229"/>
        <v>3832568.27</v>
      </c>
      <c r="N812" s="27">
        <f t="shared" si="229"/>
        <v>628091.31000000006</v>
      </c>
      <c r="O812" s="27">
        <f t="shared" si="229"/>
        <v>3834622.39</v>
      </c>
      <c r="P812" s="27">
        <f t="shared" si="229"/>
        <v>628091.31000000006</v>
      </c>
    </row>
    <row r="813" spans="1:16" ht="37.5">
      <c r="A813" s="33" t="s">
        <v>9</v>
      </c>
      <c r="B813" s="32" t="s">
        <v>67</v>
      </c>
      <c r="C813" s="31">
        <v>507</v>
      </c>
      <c r="D813" s="30">
        <v>4</v>
      </c>
      <c r="E813" s="30">
        <v>5</v>
      </c>
      <c r="F813" s="30" t="s">
        <v>9</v>
      </c>
      <c r="G813" s="29" t="s">
        <v>9</v>
      </c>
      <c r="H813" s="29" t="s">
        <v>9</v>
      </c>
      <c r="I813" s="29" t="s">
        <v>9</v>
      </c>
      <c r="J813" s="28" t="s">
        <v>9</v>
      </c>
      <c r="K813" s="27">
        <f>K814</f>
        <v>4787826.24</v>
      </c>
      <c r="L813" s="27">
        <f t="shared" ref="L813:P813" si="230">L814</f>
        <v>691715.35000000009</v>
      </c>
      <c r="M813" s="27">
        <f t="shared" si="230"/>
        <v>3832568.27</v>
      </c>
      <c r="N813" s="27">
        <f t="shared" si="230"/>
        <v>628091.31000000006</v>
      </c>
      <c r="O813" s="27">
        <f t="shared" si="230"/>
        <v>3834622.39</v>
      </c>
      <c r="P813" s="27">
        <f t="shared" si="230"/>
        <v>628091.31000000006</v>
      </c>
    </row>
    <row r="814" spans="1:16" ht="131.25">
      <c r="A814" s="33" t="s">
        <v>9</v>
      </c>
      <c r="B814" s="32" t="s">
        <v>15</v>
      </c>
      <c r="C814" s="31">
        <v>507</v>
      </c>
      <c r="D814" s="30">
        <v>4</v>
      </c>
      <c r="E814" s="30">
        <v>5</v>
      </c>
      <c r="F814" s="30" t="s">
        <v>7</v>
      </c>
      <c r="G814" s="29" t="s">
        <v>14</v>
      </c>
      <c r="H814" s="29" t="s">
        <v>2</v>
      </c>
      <c r="I814" s="29" t="s">
        <v>1</v>
      </c>
      <c r="J814" s="28" t="s">
        <v>9</v>
      </c>
      <c r="K814" s="27">
        <f>K815</f>
        <v>4787826.24</v>
      </c>
      <c r="L814" s="27">
        <f t="shared" ref="L814:P814" si="231">L815</f>
        <v>691715.35000000009</v>
      </c>
      <c r="M814" s="27">
        <f t="shared" si="231"/>
        <v>3832568.27</v>
      </c>
      <c r="N814" s="27">
        <f t="shared" si="231"/>
        <v>628091.31000000006</v>
      </c>
      <c r="O814" s="27">
        <f t="shared" si="231"/>
        <v>3834622.39</v>
      </c>
      <c r="P814" s="27">
        <f t="shared" si="231"/>
        <v>628091.31000000006</v>
      </c>
    </row>
    <row r="815" spans="1:16" ht="131.25">
      <c r="A815" s="33" t="s">
        <v>9</v>
      </c>
      <c r="B815" s="32" t="s">
        <v>66</v>
      </c>
      <c r="C815" s="31">
        <v>507</v>
      </c>
      <c r="D815" s="30">
        <v>4</v>
      </c>
      <c r="E815" s="30">
        <v>5</v>
      </c>
      <c r="F815" s="30" t="s">
        <v>7</v>
      </c>
      <c r="G815" s="29" t="s">
        <v>50</v>
      </c>
      <c r="H815" s="29" t="s">
        <v>2</v>
      </c>
      <c r="I815" s="29" t="s">
        <v>1</v>
      </c>
      <c r="J815" s="28" t="s">
        <v>9</v>
      </c>
      <c r="K815" s="27">
        <f>K816+K822+K832+K841</f>
        <v>4787826.24</v>
      </c>
      <c r="L815" s="27">
        <f t="shared" ref="L815:P815" si="232">L816+L822+L832+L841</f>
        <v>691715.35000000009</v>
      </c>
      <c r="M815" s="27">
        <f t="shared" si="232"/>
        <v>3832568.27</v>
      </c>
      <c r="N815" s="27">
        <f t="shared" si="232"/>
        <v>628091.31000000006</v>
      </c>
      <c r="O815" s="27">
        <f t="shared" si="232"/>
        <v>3834622.39</v>
      </c>
      <c r="P815" s="27">
        <f t="shared" si="232"/>
        <v>628091.31000000006</v>
      </c>
    </row>
    <row r="816" spans="1:16" ht="75">
      <c r="A816" s="33" t="s">
        <v>9</v>
      </c>
      <c r="B816" s="32" t="s">
        <v>65</v>
      </c>
      <c r="C816" s="31">
        <v>507</v>
      </c>
      <c r="D816" s="30">
        <v>4</v>
      </c>
      <c r="E816" s="30">
        <v>5</v>
      </c>
      <c r="F816" s="30" t="s">
        <v>7</v>
      </c>
      <c r="G816" s="29" t="s">
        <v>50</v>
      </c>
      <c r="H816" s="29" t="s">
        <v>27</v>
      </c>
      <c r="I816" s="29" t="s">
        <v>1</v>
      </c>
      <c r="J816" s="28" t="s">
        <v>9</v>
      </c>
      <c r="K816" s="27">
        <f>K817</f>
        <v>3844620.8400000003</v>
      </c>
      <c r="L816" s="26">
        <v>0</v>
      </c>
      <c r="M816" s="25">
        <v>3202476.96</v>
      </c>
      <c r="N816" s="25">
        <v>0</v>
      </c>
      <c r="O816" s="25">
        <v>3204531.08</v>
      </c>
      <c r="P816" s="24">
        <v>0</v>
      </c>
    </row>
    <row r="817" spans="1:16" ht="75">
      <c r="A817" s="33" t="s">
        <v>9</v>
      </c>
      <c r="B817" s="32" t="s">
        <v>38</v>
      </c>
      <c r="C817" s="31">
        <v>507</v>
      </c>
      <c r="D817" s="30">
        <v>4</v>
      </c>
      <c r="E817" s="30">
        <v>5</v>
      </c>
      <c r="F817" s="30" t="s">
        <v>7</v>
      </c>
      <c r="G817" s="29" t="s">
        <v>50</v>
      </c>
      <c r="H817" s="29" t="s">
        <v>27</v>
      </c>
      <c r="I817" s="29" t="s">
        <v>34</v>
      </c>
      <c r="J817" s="28" t="s">
        <v>9</v>
      </c>
      <c r="K817" s="27">
        <f>K818+K820</f>
        <v>3844620.8400000003</v>
      </c>
      <c r="L817" s="26">
        <v>0</v>
      </c>
      <c r="M817" s="25">
        <v>3202476.96</v>
      </c>
      <c r="N817" s="25">
        <v>0</v>
      </c>
      <c r="O817" s="25">
        <v>3204531.08</v>
      </c>
      <c r="P817" s="24">
        <v>0</v>
      </c>
    </row>
    <row r="818" spans="1:16" ht="168.75">
      <c r="A818" s="33" t="s">
        <v>9</v>
      </c>
      <c r="B818" s="32" t="s">
        <v>37</v>
      </c>
      <c r="C818" s="31">
        <v>507</v>
      </c>
      <c r="D818" s="30">
        <v>4</v>
      </c>
      <c r="E818" s="30">
        <v>5</v>
      </c>
      <c r="F818" s="30" t="s">
        <v>7</v>
      </c>
      <c r="G818" s="29" t="s">
        <v>50</v>
      </c>
      <c r="H818" s="29" t="s">
        <v>27</v>
      </c>
      <c r="I818" s="29" t="s">
        <v>34</v>
      </c>
      <c r="J818" s="28">
        <v>100</v>
      </c>
      <c r="K818" s="27">
        <v>3582393.24</v>
      </c>
      <c r="L818" s="26">
        <v>0</v>
      </c>
      <c r="M818" s="25">
        <v>3026383.29</v>
      </c>
      <c r="N818" s="25">
        <v>0</v>
      </c>
      <c r="O818" s="25">
        <v>3013401.48</v>
      </c>
      <c r="P818" s="24">
        <v>0</v>
      </c>
    </row>
    <row r="819" spans="1:16" ht="56.25">
      <c r="A819" s="23" t="s">
        <v>9</v>
      </c>
      <c r="B819" s="22" t="s">
        <v>36</v>
      </c>
      <c r="C819" s="21">
        <v>507</v>
      </c>
      <c r="D819" s="20">
        <v>4</v>
      </c>
      <c r="E819" s="20">
        <v>5</v>
      </c>
      <c r="F819" s="20" t="s">
        <v>7</v>
      </c>
      <c r="G819" s="19" t="s">
        <v>50</v>
      </c>
      <c r="H819" s="19" t="s">
        <v>27</v>
      </c>
      <c r="I819" s="19" t="s">
        <v>34</v>
      </c>
      <c r="J819" s="18" t="s">
        <v>35</v>
      </c>
      <c r="K819" s="17">
        <v>3582393.24</v>
      </c>
      <c r="L819" s="16">
        <v>0</v>
      </c>
      <c r="M819" s="15">
        <v>3026383.29</v>
      </c>
      <c r="N819" s="15">
        <v>0</v>
      </c>
      <c r="O819" s="15">
        <v>3013401.48</v>
      </c>
      <c r="P819" s="14">
        <v>0</v>
      </c>
    </row>
    <row r="820" spans="1:16" ht="75">
      <c r="A820" s="42" t="s">
        <v>9</v>
      </c>
      <c r="B820" s="41" t="s">
        <v>10</v>
      </c>
      <c r="C820" s="40">
        <v>507</v>
      </c>
      <c r="D820" s="39">
        <v>4</v>
      </c>
      <c r="E820" s="39">
        <v>5</v>
      </c>
      <c r="F820" s="39" t="s">
        <v>7</v>
      </c>
      <c r="G820" s="38" t="s">
        <v>50</v>
      </c>
      <c r="H820" s="38" t="s">
        <v>27</v>
      </c>
      <c r="I820" s="38" t="s">
        <v>34</v>
      </c>
      <c r="J820" s="12">
        <v>200</v>
      </c>
      <c r="K820" s="37">
        <f>K821</f>
        <v>262227.59999999998</v>
      </c>
      <c r="L820" s="36">
        <v>0</v>
      </c>
      <c r="M820" s="35">
        <v>176093.67</v>
      </c>
      <c r="N820" s="35">
        <v>0</v>
      </c>
      <c r="O820" s="35">
        <v>191129.60000000001</v>
      </c>
      <c r="P820" s="34">
        <v>0</v>
      </c>
    </row>
    <row r="821" spans="1:16" ht="75">
      <c r="A821" s="23" t="s">
        <v>9</v>
      </c>
      <c r="B821" s="22" t="s">
        <v>8</v>
      </c>
      <c r="C821" s="21">
        <v>507</v>
      </c>
      <c r="D821" s="20">
        <v>4</v>
      </c>
      <c r="E821" s="20">
        <v>5</v>
      </c>
      <c r="F821" s="20" t="s">
        <v>7</v>
      </c>
      <c r="G821" s="19" t="s">
        <v>50</v>
      </c>
      <c r="H821" s="19" t="s">
        <v>27</v>
      </c>
      <c r="I821" s="19" t="s">
        <v>34</v>
      </c>
      <c r="J821" s="18" t="s">
        <v>3</v>
      </c>
      <c r="K821" s="17">
        <v>262227.59999999998</v>
      </c>
      <c r="L821" s="16">
        <v>0</v>
      </c>
      <c r="M821" s="15">
        <v>176093.67</v>
      </c>
      <c r="N821" s="15">
        <v>0</v>
      </c>
      <c r="O821" s="15">
        <v>191129.60000000001</v>
      </c>
      <c r="P821" s="14">
        <v>0</v>
      </c>
    </row>
    <row r="822" spans="1:16" ht="75">
      <c r="A822" s="42" t="s">
        <v>9</v>
      </c>
      <c r="B822" s="41" t="s">
        <v>64</v>
      </c>
      <c r="C822" s="40">
        <v>507</v>
      </c>
      <c r="D822" s="39">
        <v>4</v>
      </c>
      <c r="E822" s="39">
        <v>5</v>
      </c>
      <c r="F822" s="39" t="s">
        <v>7</v>
      </c>
      <c r="G822" s="38" t="s">
        <v>50</v>
      </c>
      <c r="H822" s="38" t="s">
        <v>5</v>
      </c>
      <c r="I822" s="38" t="s">
        <v>1</v>
      </c>
      <c r="J822" s="12" t="s">
        <v>9</v>
      </c>
      <c r="K822" s="37">
        <f>K823+K826+K829</f>
        <v>89037.04</v>
      </c>
      <c r="L822" s="37">
        <f t="shared" ref="L822:P822" si="233">L823+L826+L829</f>
        <v>37037.040000000001</v>
      </c>
      <c r="M822" s="37">
        <f t="shared" si="233"/>
        <v>2000</v>
      </c>
      <c r="N822" s="37">
        <f t="shared" si="233"/>
        <v>0</v>
      </c>
      <c r="O822" s="37">
        <f t="shared" si="233"/>
        <v>2000</v>
      </c>
      <c r="P822" s="37">
        <f t="shared" si="233"/>
        <v>0</v>
      </c>
    </row>
    <row r="823" spans="1:16" ht="112.5">
      <c r="A823" s="33" t="s">
        <v>9</v>
      </c>
      <c r="B823" s="32" t="s">
        <v>63</v>
      </c>
      <c r="C823" s="31">
        <v>507</v>
      </c>
      <c r="D823" s="30">
        <v>4</v>
      </c>
      <c r="E823" s="30">
        <v>5</v>
      </c>
      <c r="F823" s="30" t="s">
        <v>7</v>
      </c>
      <c r="G823" s="29" t="s">
        <v>50</v>
      </c>
      <c r="H823" s="29" t="s">
        <v>5</v>
      </c>
      <c r="I823" s="29" t="s">
        <v>4</v>
      </c>
      <c r="J823" s="28" t="s">
        <v>9</v>
      </c>
      <c r="K823" s="27">
        <f>K824</f>
        <v>51625.89</v>
      </c>
      <c r="L823" s="26">
        <v>0</v>
      </c>
      <c r="M823" s="25">
        <v>2000</v>
      </c>
      <c r="N823" s="25">
        <v>0</v>
      </c>
      <c r="O823" s="25">
        <v>2000</v>
      </c>
      <c r="P823" s="24">
        <v>0</v>
      </c>
    </row>
    <row r="824" spans="1:16" ht="18.75">
      <c r="A824" s="33" t="s">
        <v>9</v>
      </c>
      <c r="B824" s="32" t="s">
        <v>21</v>
      </c>
      <c r="C824" s="31">
        <v>507</v>
      </c>
      <c r="D824" s="30">
        <v>4</v>
      </c>
      <c r="E824" s="30">
        <v>5</v>
      </c>
      <c r="F824" s="30" t="s">
        <v>7</v>
      </c>
      <c r="G824" s="29" t="s">
        <v>50</v>
      </c>
      <c r="H824" s="29" t="s">
        <v>5</v>
      </c>
      <c r="I824" s="29" t="s">
        <v>4</v>
      </c>
      <c r="J824" s="28">
        <v>800</v>
      </c>
      <c r="K824" s="27">
        <f>K825</f>
        <v>51625.89</v>
      </c>
      <c r="L824" s="26">
        <v>0</v>
      </c>
      <c r="M824" s="25">
        <v>2000</v>
      </c>
      <c r="N824" s="25">
        <v>0</v>
      </c>
      <c r="O824" s="25">
        <v>2000</v>
      </c>
      <c r="P824" s="24">
        <v>0</v>
      </c>
    </row>
    <row r="825" spans="1:16" ht="112.5">
      <c r="A825" s="23" t="s">
        <v>9</v>
      </c>
      <c r="B825" s="22" t="s">
        <v>20</v>
      </c>
      <c r="C825" s="21">
        <v>507</v>
      </c>
      <c r="D825" s="20">
        <v>4</v>
      </c>
      <c r="E825" s="20">
        <v>5</v>
      </c>
      <c r="F825" s="20" t="s">
        <v>7</v>
      </c>
      <c r="G825" s="19" t="s">
        <v>50</v>
      </c>
      <c r="H825" s="19" t="s">
        <v>5</v>
      </c>
      <c r="I825" s="19" t="s">
        <v>4</v>
      </c>
      <c r="J825" s="18" t="s">
        <v>18</v>
      </c>
      <c r="K825" s="17">
        <v>51625.89</v>
      </c>
      <c r="L825" s="16">
        <v>0</v>
      </c>
      <c r="M825" s="15">
        <v>2000</v>
      </c>
      <c r="N825" s="15">
        <v>0</v>
      </c>
      <c r="O825" s="15">
        <v>2000</v>
      </c>
      <c r="P825" s="14">
        <v>0</v>
      </c>
    </row>
    <row r="826" spans="1:16" ht="243.75">
      <c r="A826" s="42"/>
      <c r="B826" s="88" t="s">
        <v>334</v>
      </c>
      <c r="C826" s="21">
        <v>507</v>
      </c>
      <c r="D826" s="20">
        <v>4</v>
      </c>
      <c r="E826" s="20">
        <v>5</v>
      </c>
      <c r="F826" s="20" t="s">
        <v>7</v>
      </c>
      <c r="G826" s="19" t="s">
        <v>50</v>
      </c>
      <c r="H826" s="19" t="s">
        <v>5</v>
      </c>
      <c r="I826" s="19">
        <v>71590</v>
      </c>
      <c r="J826" s="18"/>
      <c r="K826" s="17">
        <v>37037.040000000001</v>
      </c>
      <c r="L826" s="17">
        <v>37037.040000000001</v>
      </c>
      <c r="M826" s="14">
        <v>0</v>
      </c>
      <c r="N826" s="14">
        <v>0</v>
      </c>
      <c r="O826" s="14">
        <v>0</v>
      </c>
      <c r="P826" s="14">
        <v>0</v>
      </c>
    </row>
    <row r="827" spans="1:16" ht="18.75">
      <c r="A827" s="42"/>
      <c r="B827" s="88" t="s">
        <v>21</v>
      </c>
      <c r="C827" s="21">
        <v>507</v>
      </c>
      <c r="D827" s="20">
        <v>4</v>
      </c>
      <c r="E827" s="20">
        <v>5</v>
      </c>
      <c r="F827" s="20" t="s">
        <v>7</v>
      </c>
      <c r="G827" s="19" t="s">
        <v>50</v>
      </c>
      <c r="H827" s="19" t="s">
        <v>5</v>
      </c>
      <c r="I827" s="19">
        <v>71590</v>
      </c>
      <c r="J827" s="18">
        <v>800</v>
      </c>
      <c r="K827" s="17">
        <v>37037.040000000001</v>
      </c>
      <c r="L827" s="17">
        <v>37037.040000000001</v>
      </c>
      <c r="M827" s="14">
        <v>0</v>
      </c>
      <c r="N827" s="14">
        <v>0</v>
      </c>
      <c r="O827" s="14">
        <v>0</v>
      </c>
      <c r="P827" s="14">
        <v>0</v>
      </c>
    </row>
    <row r="828" spans="1:16" ht="112.5">
      <c r="A828" s="42"/>
      <c r="B828" s="88" t="s">
        <v>20</v>
      </c>
      <c r="C828" s="21">
        <v>507</v>
      </c>
      <c r="D828" s="20">
        <v>4</v>
      </c>
      <c r="E828" s="20">
        <v>5</v>
      </c>
      <c r="F828" s="20" t="s">
        <v>7</v>
      </c>
      <c r="G828" s="19" t="s">
        <v>50</v>
      </c>
      <c r="H828" s="19" t="s">
        <v>5</v>
      </c>
      <c r="I828" s="19">
        <v>71590</v>
      </c>
      <c r="J828" s="18">
        <v>810</v>
      </c>
      <c r="K828" s="17">
        <v>37037.040000000001</v>
      </c>
      <c r="L828" s="17">
        <v>37037.040000000001</v>
      </c>
      <c r="M828" s="14">
        <v>0</v>
      </c>
      <c r="N828" s="14">
        <v>0</v>
      </c>
      <c r="O828" s="14">
        <v>0</v>
      </c>
      <c r="P828" s="14">
        <v>0</v>
      </c>
    </row>
    <row r="829" spans="1:16" ht="206.25">
      <c r="A829" s="42"/>
      <c r="B829" s="88" t="s">
        <v>335</v>
      </c>
      <c r="C829" s="21">
        <v>507</v>
      </c>
      <c r="D829" s="20">
        <v>4</v>
      </c>
      <c r="E829" s="20">
        <v>5</v>
      </c>
      <c r="F829" s="20" t="s">
        <v>7</v>
      </c>
      <c r="G829" s="19" t="s">
        <v>50</v>
      </c>
      <c r="H829" s="19" t="s">
        <v>5</v>
      </c>
      <c r="I829" s="19" t="s">
        <v>336</v>
      </c>
      <c r="J829" s="18"/>
      <c r="K829" s="17">
        <v>374.11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</row>
    <row r="830" spans="1:16" ht="18.75">
      <c r="A830" s="42"/>
      <c r="B830" s="88" t="s">
        <v>21</v>
      </c>
      <c r="C830" s="21">
        <v>507</v>
      </c>
      <c r="D830" s="20">
        <v>4</v>
      </c>
      <c r="E830" s="20">
        <v>5</v>
      </c>
      <c r="F830" s="20" t="s">
        <v>7</v>
      </c>
      <c r="G830" s="19" t="s">
        <v>50</v>
      </c>
      <c r="H830" s="19" t="s">
        <v>5</v>
      </c>
      <c r="I830" s="19" t="s">
        <v>336</v>
      </c>
      <c r="J830" s="18">
        <v>800</v>
      </c>
      <c r="K830" s="17">
        <v>374.11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</row>
    <row r="831" spans="1:16" ht="112.5">
      <c r="A831" s="42"/>
      <c r="B831" s="88" t="s">
        <v>20</v>
      </c>
      <c r="C831" s="21">
        <v>507</v>
      </c>
      <c r="D831" s="20">
        <v>4</v>
      </c>
      <c r="E831" s="20">
        <v>5</v>
      </c>
      <c r="F831" s="20" t="s">
        <v>7</v>
      </c>
      <c r="G831" s="19" t="s">
        <v>50</v>
      </c>
      <c r="H831" s="19" t="s">
        <v>5</v>
      </c>
      <c r="I831" s="19" t="s">
        <v>336</v>
      </c>
      <c r="J831" s="18">
        <v>810</v>
      </c>
      <c r="K831" s="17">
        <v>374.11</v>
      </c>
      <c r="L831" s="14">
        <v>0</v>
      </c>
      <c r="M831" s="14">
        <v>0</v>
      </c>
      <c r="N831" s="14">
        <v>0</v>
      </c>
      <c r="O831" s="14">
        <v>0</v>
      </c>
      <c r="P831" s="14">
        <v>0</v>
      </c>
    </row>
    <row r="832" spans="1:16" ht="93.75">
      <c r="A832" s="42" t="s">
        <v>9</v>
      </c>
      <c r="B832" s="41" t="s">
        <v>62</v>
      </c>
      <c r="C832" s="40">
        <v>507</v>
      </c>
      <c r="D832" s="39">
        <v>4</v>
      </c>
      <c r="E832" s="39">
        <v>5</v>
      </c>
      <c r="F832" s="39" t="s">
        <v>7</v>
      </c>
      <c r="G832" s="38" t="s">
        <v>50</v>
      </c>
      <c r="H832" s="38" t="s">
        <v>58</v>
      </c>
      <c r="I832" s="38" t="s">
        <v>1</v>
      </c>
      <c r="J832" s="18" t="s">
        <v>9</v>
      </c>
      <c r="K832" s="37">
        <v>26587</v>
      </c>
      <c r="L832" s="36">
        <v>26587</v>
      </c>
      <c r="M832" s="35">
        <v>0</v>
      </c>
      <c r="N832" s="35">
        <v>0</v>
      </c>
      <c r="O832" s="35">
        <v>0</v>
      </c>
      <c r="P832" s="34">
        <v>0</v>
      </c>
    </row>
    <row r="833" spans="1:16" ht="150">
      <c r="A833" s="33" t="s">
        <v>9</v>
      </c>
      <c r="B833" s="32" t="s">
        <v>61</v>
      </c>
      <c r="C833" s="31">
        <v>507</v>
      </c>
      <c r="D833" s="30">
        <v>4</v>
      </c>
      <c r="E833" s="30">
        <v>5</v>
      </c>
      <c r="F833" s="30" t="s">
        <v>7</v>
      </c>
      <c r="G833" s="29" t="s">
        <v>50</v>
      </c>
      <c r="H833" s="29" t="s">
        <v>58</v>
      </c>
      <c r="I833" s="29" t="s">
        <v>60</v>
      </c>
      <c r="J833" s="28" t="s">
        <v>9</v>
      </c>
      <c r="K833" s="27">
        <v>11754</v>
      </c>
      <c r="L833" s="26">
        <v>11754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>
      <c r="A834" s="33" t="s">
        <v>9</v>
      </c>
      <c r="B834" s="32" t="s">
        <v>21</v>
      </c>
      <c r="C834" s="31">
        <v>507</v>
      </c>
      <c r="D834" s="30">
        <v>4</v>
      </c>
      <c r="E834" s="30">
        <v>5</v>
      </c>
      <c r="F834" s="30" t="s">
        <v>7</v>
      </c>
      <c r="G834" s="29" t="s">
        <v>50</v>
      </c>
      <c r="H834" s="29" t="s">
        <v>58</v>
      </c>
      <c r="I834" s="29" t="s">
        <v>60</v>
      </c>
      <c r="J834" s="28">
        <v>800</v>
      </c>
      <c r="K834" s="27">
        <v>11754</v>
      </c>
      <c r="L834" s="26">
        <v>11754</v>
      </c>
      <c r="M834" s="25">
        <v>0</v>
      </c>
      <c r="N834" s="25">
        <v>0</v>
      </c>
      <c r="O834" s="25">
        <v>0</v>
      </c>
      <c r="P834" s="24">
        <v>0</v>
      </c>
    </row>
    <row r="835" spans="1:16" ht="112.5">
      <c r="A835" s="23" t="s">
        <v>9</v>
      </c>
      <c r="B835" s="22" t="s">
        <v>20</v>
      </c>
      <c r="C835" s="21">
        <v>507</v>
      </c>
      <c r="D835" s="20">
        <v>4</v>
      </c>
      <c r="E835" s="20">
        <v>5</v>
      </c>
      <c r="F835" s="20" t="s">
        <v>7</v>
      </c>
      <c r="G835" s="19" t="s">
        <v>50</v>
      </c>
      <c r="H835" s="19" t="s">
        <v>58</v>
      </c>
      <c r="I835" s="19" t="s">
        <v>60</v>
      </c>
      <c r="J835" s="18" t="s">
        <v>18</v>
      </c>
      <c r="K835" s="17">
        <v>11754</v>
      </c>
      <c r="L835" s="16">
        <v>11754</v>
      </c>
      <c r="M835" s="15">
        <v>0</v>
      </c>
      <c r="N835" s="15">
        <v>0</v>
      </c>
      <c r="O835" s="15">
        <v>0</v>
      </c>
      <c r="P835" s="14">
        <v>0</v>
      </c>
    </row>
    <row r="836" spans="1:16" ht="75">
      <c r="A836" s="42" t="s">
        <v>9</v>
      </c>
      <c r="B836" s="41" t="s">
        <v>59</v>
      </c>
      <c r="C836" s="40">
        <v>507</v>
      </c>
      <c r="D836" s="39">
        <v>4</v>
      </c>
      <c r="E836" s="39">
        <v>5</v>
      </c>
      <c r="F836" s="39" t="s">
        <v>7</v>
      </c>
      <c r="G836" s="38" t="s">
        <v>50</v>
      </c>
      <c r="H836" s="38" t="s">
        <v>58</v>
      </c>
      <c r="I836" s="38" t="s">
        <v>57</v>
      </c>
      <c r="J836" s="12" t="s">
        <v>9</v>
      </c>
      <c r="K836" s="37">
        <v>14833</v>
      </c>
      <c r="L836" s="36">
        <v>14833</v>
      </c>
      <c r="M836" s="35">
        <v>0</v>
      </c>
      <c r="N836" s="35">
        <v>0</v>
      </c>
      <c r="O836" s="35">
        <v>0</v>
      </c>
      <c r="P836" s="34">
        <v>0</v>
      </c>
    </row>
    <row r="837" spans="1:16" ht="75">
      <c r="A837" s="33" t="s">
        <v>9</v>
      </c>
      <c r="B837" s="32" t="s">
        <v>10</v>
      </c>
      <c r="C837" s="31">
        <v>507</v>
      </c>
      <c r="D837" s="30">
        <v>4</v>
      </c>
      <c r="E837" s="30">
        <v>5</v>
      </c>
      <c r="F837" s="30" t="s">
        <v>7</v>
      </c>
      <c r="G837" s="29" t="s">
        <v>50</v>
      </c>
      <c r="H837" s="29" t="s">
        <v>58</v>
      </c>
      <c r="I837" s="29" t="s">
        <v>57</v>
      </c>
      <c r="J837" s="28">
        <v>200</v>
      </c>
      <c r="K837" s="27">
        <v>11425</v>
      </c>
      <c r="L837" s="26">
        <v>11425</v>
      </c>
      <c r="M837" s="25">
        <v>0</v>
      </c>
      <c r="N837" s="25">
        <v>0</v>
      </c>
      <c r="O837" s="25">
        <v>0</v>
      </c>
      <c r="P837" s="24">
        <v>0</v>
      </c>
    </row>
    <row r="838" spans="1:16" ht="75">
      <c r="A838" s="23" t="s">
        <v>9</v>
      </c>
      <c r="B838" s="22" t="s">
        <v>8</v>
      </c>
      <c r="C838" s="21">
        <v>507</v>
      </c>
      <c r="D838" s="20">
        <v>4</v>
      </c>
      <c r="E838" s="20">
        <v>5</v>
      </c>
      <c r="F838" s="20" t="s">
        <v>7</v>
      </c>
      <c r="G838" s="19" t="s">
        <v>50</v>
      </c>
      <c r="H838" s="19" t="s">
        <v>58</v>
      </c>
      <c r="I838" s="19" t="s">
        <v>57</v>
      </c>
      <c r="J838" s="18" t="s">
        <v>3</v>
      </c>
      <c r="K838" s="17">
        <v>11425</v>
      </c>
      <c r="L838" s="16">
        <v>11425</v>
      </c>
      <c r="M838" s="15">
        <v>0</v>
      </c>
      <c r="N838" s="15">
        <v>0</v>
      </c>
      <c r="O838" s="15">
        <v>0</v>
      </c>
      <c r="P838" s="14">
        <v>0</v>
      </c>
    </row>
    <row r="839" spans="1:16" ht="18.75">
      <c r="A839" s="42" t="s">
        <v>9</v>
      </c>
      <c r="B839" s="41" t="s">
        <v>21</v>
      </c>
      <c r="C839" s="40">
        <v>507</v>
      </c>
      <c r="D839" s="39">
        <v>4</v>
      </c>
      <c r="E839" s="39">
        <v>5</v>
      </c>
      <c r="F839" s="39" t="s">
        <v>7</v>
      </c>
      <c r="G839" s="38" t="s">
        <v>50</v>
      </c>
      <c r="H839" s="38" t="s">
        <v>58</v>
      </c>
      <c r="I839" s="38" t="s">
        <v>57</v>
      </c>
      <c r="J839" s="12">
        <v>800</v>
      </c>
      <c r="K839" s="37">
        <v>3408</v>
      </c>
      <c r="L839" s="36">
        <v>3408</v>
      </c>
      <c r="M839" s="35">
        <v>0</v>
      </c>
      <c r="N839" s="35">
        <v>0</v>
      </c>
      <c r="O839" s="35">
        <v>0</v>
      </c>
      <c r="P839" s="34">
        <v>0</v>
      </c>
    </row>
    <row r="840" spans="1:16" ht="112.5">
      <c r="A840" s="23" t="s">
        <v>9</v>
      </c>
      <c r="B840" s="22" t="s">
        <v>20</v>
      </c>
      <c r="C840" s="21">
        <v>507</v>
      </c>
      <c r="D840" s="20">
        <v>4</v>
      </c>
      <c r="E840" s="20">
        <v>5</v>
      </c>
      <c r="F840" s="20" t="s">
        <v>7</v>
      </c>
      <c r="G840" s="19" t="s">
        <v>50</v>
      </c>
      <c r="H840" s="19" t="s">
        <v>58</v>
      </c>
      <c r="I840" s="19" t="s">
        <v>57</v>
      </c>
      <c r="J840" s="18" t="s">
        <v>18</v>
      </c>
      <c r="K840" s="17">
        <v>3408</v>
      </c>
      <c r="L840" s="16">
        <v>3408</v>
      </c>
      <c r="M840" s="15">
        <v>0</v>
      </c>
      <c r="N840" s="15">
        <v>0</v>
      </c>
      <c r="O840" s="15">
        <v>0</v>
      </c>
      <c r="P840" s="14">
        <v>0</v>
      </c>
    </row>
    <row r="841" spans="1:16" ht="56.25">
      <c r="A841" s="42" t="s">
        <v>9</v>
      </c>
      <c r="B841" s="41" t="s">
        <v>56</v>
      </c>
      <c r="C841" s="40">
        <v>507</v>
      </c>
      <c r="D841" s="39">
        <v>4</v>
      </c>
      <c r="E841" s="39">
        <v>5</v>
      </c>
      <c r="F841" s="39" t="s">
        <v>7</v>
      </c>
      <c r="G841" s="38" t="s">
        <v>50</v>
      </c>
      <c r="H841" s="38" t="s">
        <v>49</v>
      </c>
      <c r="I841" s="38" t="s">
        <v>1</v>
      </c>
      <c r="J841" s="12" t="s">
        <v>9</v>
      </c>
      <c r="K841" s="37">
        <f>K842+K847</f>
        <v>827581.3600000001</v>
      </c>
      <c r="L841" s="36">
        <v>628091.31000000006</v>
      </c>
      <c r="M841" s="35">
        <v>628091.31000000006</v>
      </c>
      <c r="N841" s="35">
        <v>628091.31000000006</v>
      </c>
      <c r="O841" s="35">
        <v>628091.31000000006</v>
      </c>
      <c r="P841" s="34">
        <v>628091.31000000006</v>
      </c>
    </row>
    <row r="842" spans="1:16" ht="93.75">
      <c r="A842" s="33" t="s">
        <v>9</v>
      </c>
      <c r="B842" s="32" t="s">
        <v>55</v>
      </c>
      <c r="C842" s="31">
        <v>507</v>
      </c>
      <c r="D842" s="30">
        <v>4</v>
      </c>
      <c r="E842" s="30">
        <v>5</v>
      </c>
      <c r="F842" s="30" t="s">
        <v>7</v>
      </c>
      <c r="G842" s="29" t="s">
        <v>50</v>
      </c>
      <c r="H842" s="29" t="s">
        <v>49</v>
      </c>
      <c r="I842" s="29" t="s">
        <v>4</v>
      </c>
      <c r="J842" s="28" t="s">
        <v>9</v>
      </c>
      <c r="K842" s="27">
        <f>K843+K845</f>
        <v>199490.05</v>
      </c>
      <c r="L842" s="26">
        <v>0</v>
      </c>
      <c r="M842" s="25">
        <v>0</v>
      </c>
      <c r="N842" s="25">
        <v>0</v>
      </c>
      <c r="O842" s="25">
        <v>0</v>
      </c>
      <c r="P842" s="24">
        <v>0</v>
      </c>
    </row>
    <row r="843" spans="1:16" ht="75">
      <c r="A843" s="33" t="s">
        <v>9</v>
      </c>
      <c r="B843" s="32" t="s">
        <v>10</v>
      </c>
      <c r="C843" s="31">
        <v>507</v>
      </c>
      <c r="D843" s="30">
        <v>4</v>
      </c>
      <c r="E843" s="30">
        <v>5</v>
      </c>
      <c r="F843" s="30" t="s">
        <v>7</v>
      </c>
      <c r="G843" s="29" t="s">
        <v>50</v>
      </c>
      <c r="H843" s="29" t="s">
        <v>49</v>
      </c>
      <c r="I843" s="29" t="s">
        <v>4</v>
      </c>
      <c r="J843" s="28">
        <v>200</v>
      </c>
      <c r="K843" s="27">
        <f>K844</f>
        <v>100000</v>
      </c>
      <c r="L843" s="26">
        <v>0</v>
      </c>
      <c r="M843" s="25">
        <v>0</v>
      </c>
      <c r="N843" s="25">
        <v>0</v>
      </c>
      <c r="O843" s="25">
        <v>0</v>
      </c>
      <c r="P843" s="24">
        <v>0</v>
      </c>
    </row>
    <row r="844" spans="1:16" ht="75">
      <c r="A844" s="23" t="s">
        <v>9</v>
      </c>
      <c r="B844" s="22" t="s">
        <v>8</v>
      </c>
      <c r="C844" s="21">
        <v>507</v>
      </c>
      <c r="D844" s="20">
        <v>4</v>
      </c>
      <c r="E844" s="20">
        <v>5</v>
      </c>
      <c r="F844" s="20" t="s">
        <v>7</v>
      </c>
      <c r="G844" s="19" t="s">
        <v>50</v>
      </c>
      <c r="H844" s="19" t="s">
        <v>49</v>
      </c>
      <c r="I844" s="19" t="s">
        <v>4</v>
      </c>
      <c r="J844" s="18" t="s">
        <v>3</v>
      </c>
      <c r="K844" s="17">
        <v>100000</v>
      </c>
      <c r="L844" s="16">
        <v>0</v>
      </c>
      <c r="M844" s="15">
        <v>0</v>
      </c>
      <c r="N844" s="15">
        <v>0</v>
      </c>
      <c r="O844" s="15">
        <v>0</v>
      </c>
      <c r="P844" s="14">
        <v>0</v>
      </c>
    </row>
    <row r="845" spans="1:16" ht="37.5">
      <c r="A845" s="42" t="s">
        <v>9</v>
      </c>
      <c r="B845" s="41" t="s">
        <v>54</v>
      </c>
      <c r="C845" s="40">
        <v>507</v>
      </c>
      <c r="D845" s="39">
        <v>4</v>
      </c>
      <c r="E845" s="39">
        <v>5</v>
      </c>
      <c r="F845" s="39" t="s">
        <v>7</v>
      </c>
      <c r="G845" s="38" t="s">
        <v>50</v>
      </c>
      <c r="H845" s="38" t="s">
        <v>49</v>
      </c>
      <c r="I845" s="38" t="s">
        <v>4</v>
      </c>
      <c r="J845" s="12">
        <v>300</v>
      </c>
      <c r="K845" s="37">
        <v>99490.05</v>
      </c>
      <c r="L845" s="36">
        <v>0</v>
      </c>
      <c r="M845" s="35">
        <v>0</v>
      </c>
      <c r="N845" s="35">
        <v>0</v>
      </c>
      <c r="O845" s="35">
        <v>0</v>
      </c>
      <c r="P845" s="34">
        <v>0</v>
      </c>
    </row>
    <row r="846" spans="1:16" ht="18.75">
      <c r="A846" s="23" t="s">
        <v>9</v>
      </c>
      <c r="B846" s="22" t="s">
        <v>53</v>
      </c>
      <c r="C846" s="21">
        <v>507</v>
      </c>
      <c r="D846" s="20">
        <v>4</v>
      </c>
      <c r="E846" s="20">
        <v>5</v>
      </c>
      <c r="F846" s="20" t="s">
        <v>7</v>
      </c>
      <c r="G846" s="19" t="s">
        <v>50</v>
      </c>
      <c r="H846" s="19" t="s">
        <v>49</v>
      </c>
      <c r="I846" s="19" t="s">
        <v>4</v>
      </c>
      <c r="J846" s="18" t="s">
        <v>52</v>
      </c>
      <c r="K846" s="17">
        <v>99490.05</v>
      </c>
      <c r="L846" s="16">
        <v>0</v>
      </c>
      <c r="M846" s="15">
        <v>0</v>
      </c>
      <c r="N846" s="15">
        <v>0</v>
      </c>
      <c r="O846" s="15">
        <v>0</v>
      </c>
      <c r="P846" s="14">
        <v>0</v>
      </c>
    </row>
    <row r="847" spans="1:16" ht="225">
      <c r="A847" s="42" t="s">
        <v>9</v>
      </c>
      <c r="B847" s="41" t="s">
        <v>51</v>
      </c>
      <c r="C847" s="40">
        <v>507</v>
      </c>
      <c r="D847" s="39">
        <v>4</v>
      </c>
      <c r="E847" s="39">
        <v>5</v>
      </c>
      <c r="F847" s="39" t="s">
        <v>7</v>
      </c>
      <c r="G847" s="38" t="s">
        <v>50</v>
      </c>
      <c r="H847" s="38" t="s">
        <v>49</v>
      </c>
      <c r="I847" s="38" t="s">
        <v>48</v>
      </c>
      <c r="J847" s="12" t="s">
        <v>9</v>
      </c>
      <c r="K847" s="37">
        <v>628091.31000000006</v>
      </c>
      <c r="L847" s="36">
        <v>628091.31000000006</v>
      </c>
      <c r="M847" s="35">
        <v>628091.31000000006</v>
      </c>
      <c r="N847" s="35">
        <v>628091.31000000006</v>
      </c>
      <c r="O847" s="35">
        <v>628091.31000000006</v>
      </c>
      <c r="P847" s="34">
        <v>628091.31000000006</v>
      </c>
    </row>
    <row r="848" spans="1:16" ht="75">
      <c r="A848" s="33" t="s">
        <v>9</v>
      </c>
      <c r="B848" s="32" t="s">
        <v>10</v>
      </c>
      <c r="C848" s="31">
        <v>507</v>
      </c>
      <c r="D848" s="30">
        <v>4</v>
      </c>
      <c r="E848" s="30">
        <v>5</v>
      </c>
      <c r="F848" s="30" t="s">
        <v>7</v>
      </c>
      <c r="G848" s="29" t="s">
        <v>50</v>
      </c>
      <c r="H848" s="29" t="s">
        <v>49</v>
      </c>
      <c r="I848" s="29" t="s">
        <v>48</v>
      </c>
      <c r="J848" s="28">
        <v>200</v>
      </c>
      <c r="K848" s="27">
        <v>628091.31000000006</v>
      </c>
      <c r="L848" s="26">
        <v>628091.31000000006</v>
      </c>
      <c r="M848" s="25">
        <v>628091.31000000006</v>
      </c>
      <c r="N848" s="25">
        <v>628091.31000000006</v>
      </c>
      <c r="O848" s="25">
        <v>628091.31000000006</v>
      </c>
      <c r="P848" s="24">
        <v>628091.31000000006</v>
      </c>
    </row>
    <row r="849" spans="1:16" ht="75">
      <c r="A849" s="23" t="s">
        <v>9</v>
      </c>
      <c r="B849" s="22" t="s">
        <v>8</v>
      </c>
      <c r="C849" s="21">
        <v>507</v>
      </c>
      <c r="D849" s="20">
        <v>4</v>
      </c>
      <c r="E849" s="20">
        <v>5</v>
      </c>
      <c r="F849" s="20" t="s">
        <v>7</v>
      </c>
      <c r="G849" s="19" t="s">
        <v>50</v>
      </c>
      <c r="H849" s="19" t="s">
        <v>49</v>
      </c>
      <c r="I849" s="19" t="s">
        <v>48</v>
      </c>
      <c r="J849" s="18" t="s">
        <v>3</v>
      </c>
      <c r="K849" s="17">
        <v>628091.31000000006</v>
      </c>
      <c r="L849" s="16">
        <v>628091.31000000006</v>
      </c>
      <c r="M849" s="15">
        <v>628091.31000000006</v>
      </c>
      <c r="N849" s="15">
        <v>628091.31000000006</v>
      </c>
      <c r="O849" s="15">
        <v>628091.31000000006</v>
      </c>
      <c r="P849" s="14">
        <v>628091.31000000006</v>
      </c>
    </row>
    <row r="850" spans="1:16" ht="18.75">
      <c r="A850" s="42" t="s">
        <v>9</v>
      </c>
      <c r="B850" s="41" t="s">
        <v>47</v>
      </c>
      <c r="C850" s="40">
        <v>507</v>
      </c>
      <c r="D850" s="39">
        <v>7</v>
      </c>
      <c r="E850" s="39">
        <v>0</v>
      </c>
      <c r="F850" s="39" t="s">
        <v>9</v>
      </c>
      <c r="G850" s="38" t="s">
        <v>9</v>
      </c>
      <c r="H850" s="38" t="s">
        <v>9</v>
      </c>
      <c r="I850" s="38" t="s">
        <v>9</v>
      </c>
      <c r="J850" s="12" t="s">
        <v>9</v>
      </c>
      <c r="K850" s="37">
        <v>16000</v>
      </c>
      <c r="L850" s="36">
        <v>0</v>
      </c>
      <c r="M850" s="35">
        <v>0</v>
      </c>
      <c r="N850" s="35">
        <v>0</v>
      </c>
      <c r="O850" s="35">
        <v>0</v>
      </c>
      <c r="P850" s="34">
        <v>0</v>
      </c>
    </row>
    <row r="851" spans="1:16" ht="56.25">
      <c r="A851" s="33" t="s">
        <v>9</v>
      </c>
      <c r="B851" s="32" t="s">
        <v>46</v>
      </c>
      <c r="C851" s="31">
        <v>507</v>
      </c>
      <c r="D851" s="30">
        <v>7</v>
      </c>
      <c r="E851" s="30">
        <v>5</v>
      </c>
      <c r="F851" s="30" t="s">
        <v>9</v>
      </c>
      <c r="G851" s="29" t="s">
        <v>9</v>
      </c>
      <c r="H851" s="29" t="s">
        <v>9</v>
      </c>
      <c r="I851" s="29" t="s">
        <v>9</v>
      </c>
      <c r="J851" s="28" t="s">
        <v>9</v>
      </c>
      <c r="K851" s="27">
        <v>16000</v>
      </c>
      <c r="L851" s="26">
        <v>0</v>
      </c>
      <c r="M851" s="25">
        <v>0</v>
      </c>
      <c r="N851" s="25">
        <v>0</v>
      </c>
      <c r="O851" s="25">
        <v>0</v>
      </c>
      <c r="P851" s="24">
        <v>0</v>
      </c>
    </row>
    <row r="852" spans="1:16" ht="131.25">
      <c r="A852" s="33" t="s">
        <v>9</v>
      </c>
      <c r="B852" s="32" t="s">
        <v>15</v>
      </c>
      <c r="C852" s="31">
        <v>507</v>
      </c>
      <c r="D852" s="30">
        <v>7</v>
      </c>
      <c r="E852" s="30">
        <v>5</v>
      </c>
      <c r="F852" s="30" t="s">
        <v>7</v>
      </c>
      <c r="G852" s="29" t="s">
        <v>14</v>
      </c>
      <c r="H852" s="29" t="s">
        <v>2</v>
      </c>
      <c r="I852" s="29" t="s">
        <v>1</v>
      </c>
      <c r="J852" s="28" t="s">
        <v>9</v>
      </c>
      <c r="K852" s="27">
        <v>16000</v>
      </c>
      <c r="L852" s="26">
        <v>0</v>
      </c>
      <c r="M852" s="25">
        <v>0</v>
      </c>
      <c r="N852" s="25">
        <v>0</v>
      </c>
      <c r="O852" s="25">
        <v>0</v>
      </c>
      <c r="P852" s="24">
        <v>0</v>
      </c>
    </row>
    <row r="853" spans="1:16" ht="75">
      <c r="A853" s="33" t="s">
        <v>9</v>
      </c>
      <c r="B853" s="32" t="s">
        <v>45</v>
      </c>
      <c r="C853" s="31">
        <v>507</v>
      </c>
      <c r="D853" s="30">
        <v>7</v>
      </c>
      <c r="E853" s="30">
        <v>5</v>
      </c>
      <c r="F853" s="30" t="s">
        <v>7</v>
      </c>
      <c r="G853" s="29" t="s">
        <v>42</v>
      </c>
      <c r="H853" s="29" t="s">
        <v>2</v>
      </c>
      <c r="I853" s="29" t="s">
        <v>1</v>
      </c>
      <c r="J853" s="28" t="s">
        <v>9</v>
      </c>
      <c r="K853" s="27">
        <v>16000</v>
      </c>
      <c r="L853" s="26">
        <v>0</v>
      </c>
      <c r="M853" s="25">
        <v>0</v>
      </c>
      <c r="N853" s="25">
        <v>0</v>
      </c>
      <c r="O853" s="25">
        <v>0</v>
      </c>
      <c r="P853" s="24">
        <v>0</v>
      </c>
    </row>
    <row r="854" spans="1:16" ht="37.5">
      <c r="A854" s="33" t="s">
        <v>9</v>
      </c>
      <c r="B854" s="32" t="s">
        <v>44</v>
      </c>
      <c r="C854" s="31">
        <v>507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27</v>
      </c>
      <c r="I854" s="29" t="s">
        <v>1</v>
      </c>
      <c r="J854" s="28" t="s">
        <v>9</v>
      </c>
      <c r="K854" s="27">
        <v>16000</v>
      </c>
      <c r="L854" s="26">
        <v>0</v>
      </c>
      <c r="M854" s="25">
        <v>0</v>
      </c>
      <c r="N854" s="25">
        <v>0</v>
      </c>
      <c r="O854" s="25">
        <v>0</v>
      </c>
      <c r="P854" s="24">
        <v>0</v>
      </c>
    </row>
    <row r="855" spans="1:16" ht="56.25">
      <c r="A855" s="33" t="s">
        <v>9</v>
      </c>
      <c r="B855" s="32" t="s">
        <v>43</v>
      </c>
      <c r="C855" s="31">
        <v>507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34</v>
      </c>
      <c r="J855" s="28" t="s">
        <v>9</v>
      </c>
      <c r="K855" s="27">
        <v>16000</v>
      </c>
      <c r="L855" s="26">
        <v>0</v>
      </c>
      <c r="M855" s="25">
        <v>0</v>
      </c>
      <c r="N855" s="25">
        <v>0</v>
      </c>
      <c r="O855" s="25">
        <v>0</v>
      </c>
      <c r="P855" s="24">
        <v>0</v>
      </c>
    </row>
    <row r="856" spans="1:16" ht="75">
      <c r="A856" s="33" t="s">
        <v>9</v>
      </c>
      <c r="B856" s="32" t="s">
        <v>10</v>
      </c>
      <c r="C856" s="31">
        <v>507</v>
      </c>
      <c r="D856" s="30">
        <v>7</v>
      </c>
      <c r="E856" s="30">
        <v>5</v>
      </c>
      <c r="F856" s="30" t="s">
        <v>7</v>
      </c>
      <c r="G856" s="29" t="s">
        <v>42</v>
      </c>
      <c r="H856" s="29" t="s">
        <v>27</v>
      </c>
      <c r="I856" s="29" t="s">
        <v>34</v>
      </c>
      <c r="J856" s="28">
        <v>200</v>
      </c>
      <c r="K856" s="27">
        <v>16000</v>
      </c>
      <c r="L856" s="26">
        <v>0</v>
      </c>
      <c r="M856" s="25">
        <v>0</v>
      </c>
      <c r="N856" s="25">
        <v>0</v>
      </c>
      <c r="O856" s="25">
        <v>0</v>
      </c>
      <c r="P856" s="24">
        <v>0</v>
      </c>
    </row>
    <row r="857" spans="1:16" ht="75">
      <c r="A857" s="23" t="s">
        <v>9</v>
      </c>
      <c r="B857" s="22" t="s">
        <v>8</v>
      </c>
      <c r="C857" s="21">
        <v>507</v>
      </c>
      <c r="D857" s="20">
        <v>7</v>
      </c>
      <c r="E857" s="20">
        <v>5</v>
      </c>
      <c r="F857" s="20" t="s">
        <v>7</v>
      </c>
      <c r="G857" s="19" t="s">
        <v>42</v>
      </c>
      <c r="H857" s="19" t="s">
        <v>27</v>
      </c>
      <c r="I857" s="19" t="s">
        <v>34</v>
      </c>
      <c r="J857" s="18" t="s">
        <v>3</v>
      </c>
      <c r="K857" s="17">
        <v>16000</v>
      </c>
      <c r="L857" s="16">
        <v>0</v>
      </c>
      <c r="M857" s="15">
        <v>0</v>
      </c>
      <c r="N857" s="15">
        <v>0</v>
      </c>
      <c r="O857" s="15">
        <v>0</v>
      </c>
      <c r="P857" s="14">
        <v>0</v>
      </c>
    </row>
    <row r="858" spans="1:16" ht="93.75">
      <c r="A858" s="42">
        <v>7</v>
      </c>
      <c r="B858" s="41" t="s">
        <v>41</v>
      </c>
      <c r="C858" s="40">
        <v>508</v>
      </c>
      <c r="D858" s="39" t="s">
        <v>9</v>
      </c>
      <c r="E858" s="39" t="s">
        <v>9</v>
      </c>
      <c r="F858" s="39" t="s">
        <v>9</v>
      </c>
      <c r="G858" s="38" t="s">
        <v>9</v>
      </c>
      <c r="H858" s="38" t="s">
        <v>9</v>
      </c>
      <c r="I858" s="38" t="s">
        <v>9</v>
      </c>
      <c r="J858" s="12" t="s">
        <v>9</v>
      </c>
      <c r="K858" s="37">
        <f t="shared" ref="K858:P858" si="234">K859+K890+K903</f>
        <v>10161035.779999999</v>
      </c>
      <c r="L858" s="37">
        <f t="shared" si="234"/>
        <v>615726.80000000005</v>
      </c>
      <c r="M858" s="37">
        <f t="shared" si="234"/>
        <v>7950162.21</v>
      </c>
      <c r="N858" s="37">
        <f t="shared" si="234"/>
        <v>0</v>
      </c>
      <c r="O858" s="37">
        <f t="shared" si="234"/>
        <v>7954906.6699999999</v>
      </c>
      <c r="P858" s="37">
        <f t="shared" si="234"/>
        <v>0</v>
      </c>
    </row>
    <row r="859" spans="1:16" ht="18.75">
      <c r="A859" s="33" t="s">
        <v>9</v>
      </c>
      <c r="B859" s="32" t="s">
        <v>40</v>
      </c>
      <c r="C859" s="31">
        <v>508</v>
      </c>
      <c r="D859" s="30">
        <v>1</v>
      </c>
      <c r="E859" s="30">
        <v>0</v>
      </c>
      <c r="F859" s="30" t="s">
        <v>9</v>
      </c>
      <c r="G859" s="29" t="s">
        <v>9</v>
      </c>
      <c r="H859" s="29" t="s">
        <v>9</v>
      </c>
      <c r="I859" s="29" t="s">
        <v>9</v>
      </c>
      <c r="J859" s="28" t="s">
        <v>9</v>
      </c>
      <c r="K859" s="27">
        <f>K860</f>
        <v>9140907.5899999999</v>
      </c>
      <c r="L859" s="27">
        <f t="shared" ref="L859:P862" si="235">L860</f>
        <v>615726.80000000005</v>
      </c>
      <c r="M859" s="27">
        <f t="shared" si="235"/>
        <v>7150333.7699999996</v>
      </c>
      <c r="N859" s="27">
        <f t="shared" si="235"/>
        <v>0</v>
      </c>
      <c r="O859" s="27">
        <f t="shared" si="235"/>
        <v>7155078.2299999995</v>
      </c>
      <c r="P859" s="27">
        <f t="shared" si="235"/>
        <v>0</v>
      </c>
    </row>
    <row r="860" spans="1:16" ht="37.5">
      <c r="A860" s="33" t="s">
        <v>9</v>
      </c>
      <c r="B860" s="32" t="s">
        <v>39</v>
      </c>
      <c r="C860" s="31">
        <v>508</v>
      </c>
      <c r="D860" s="30">
        <v>1</v>
      </c>
      <c r="E860" s="30">
        <v>13</v>
      </c>
      <c r="F860" s="30" t="s">
        <v>9</v>
      </c>
      <c r="G860" s="29" t="s">
        <v>9</v>
      </c>
      <c r="H860" s="29" t="s">
        <v>9</v>
      </c>
      <c r="I860" s="29" t="s">
        <v>9</v>
      </c>
      <c r="J860" s="28" t="s">
        <v>9</v>
      </c>
      <c r="K860" s="27">
        <f>K861+K881</f>
        <v>9140907.5899999999</v>
      </c>
      <c r="L860" s="27">
        <f t="shared" ref="L860:P860" si="236">L861+L881</f>
        <v>615726.80000000005</v>
      </c>
      <c r="M860" s="27">
        <f t="shared" si="236"/>
        <v>7150333.7699999996</v>
      </c>
      <c r="N860" s="27">
        <f t="shared" si="236"/>
        <v>0</v>
      </c>
      <c r="O860" s="27">
        <f t="shared" si="236"/>
        <v>7155078.2299999995</v>
      </c>
      <c r="P860" s="27">
        <f t="shared" si="236"/>
        <v>0</v>
      </c>
    </row>
    <row r="861" spans="1:16" ht="131.25">
      <c r="A861" s="33" t="s">
        <v>9</v>
      </c>
      <c r="B861" s="32" t="s">
        <v>15</v>
      </c>
      <c r="C861" s="31">
        <v>508</v>
      </c>
      <c r="D861" s="30">
        <v>1</v>
      </c>
      <c r="E861" s="30">
        <v>13</v>
      </c>
      <c r="F861" s="30" t="s">
        <v>7</v>
      </c>
      <c r="G861" s="29" t="s">
        <v>14</v>
      </c>
      <c r="H861" s="29" t="s">
        <v>2</v>
      </c>
      <c r="I861" s="29" t="s">
        <v>1</v>
      </c>
      <c r="J861" s="28" t="s">
        <v>9</v>
      </c>
      <c r="K861" s="27">
        <f>K862+K876</f>
        <v>8390737.3900000006</v>
      </c>
      <c r="L861" s="27">
        <f t="shared" ref="L861:P861" si="237">L862+L876</f>
        <v>0</v>
      </c>
      <c r="M861" s="27">
        <f t="shared" si="237"/>
        <v>7150333.7699999996</v>
      </c>
      <c r="N861" s="27">
        <f t="shared" si="237"/>
        <v>0</v>
      </c>
      <c r="O861" s="27">
        <f t="shared" si="237"/>
        <v>7155078.2299999995</v>
      </c>
      <c r="P861" s="27">
        <f t="shared" si="237"/>
        <v>0</v>
      </c>
    </row>
    <row r="862" spans="1:16" ht="93.75">
      <c r="A862" s="33" t="s">
        <v>9</v>
      </c>
      <c r="B862" s="32" t="s">
        <v>13</v>
      </c>
      <c r="C862" s="31">
        <v>508</v>
      </c>
      <c r="D862" s="30">
        <v>1</v>
      </c>
      <c r="E862" s="30">
        <v>13</v>
      </c>
      <c r="F862" s="30" t="s">
        <v>7</v>
      </c>
      <c r="G862" s="29" t="s">
        <v>6</v>
      </c>
      <c r="H862" s="29" t="s">
        <v>2</v>
      </c>
      <c r="I862" s="29" t="s">
        <v>1</v>
      </c>
      <c r="J862" s="28" t="s">
        <v>9</v>
      </c>
      <c r="K862" s="27">
        <f>K863</f>
        <v>8273237.3899999997</v>
      </c>
      <c r="L862" s="27">
        <f t="shared" si="235"/>
        <v>0</v>
      </c>
      <c r="M862" s="27">
        <f t="shared" si="235"/>
        <v>7130333.7699999996</v>
      </c>
      <c r="N862" s="27">
        <f t="shared" si="235"/>
        <v>0</v>
      </c>
      <c r="O862" s="27">
        <f t="shared" si="235"/>
        <v>7134817.1399999997</v>
      </c>
      <c r="P862" s="27">
        <f t="shared" si="235"/>
        <v>0</v>
      </c>
    </row>
    <row r="863" spans="1:16" ht="112.5">
      <c r="A863" s="33" t="s">
        <v>9</v>
      </c>
      <c r="B863" s="32" t="s">
        <v>12</v>
      </c>
      <c r="C863" s="31">
        <v>508</v>
      </c>
      <c r="D863" s="30">
        <v>1</v>
      </c>
      <c r="E863" s="30">
        <v>13</v>
      </c>
      <c r="F863" s="30" t="s">
        <v>7</v>
      </c>
      <c r="G863" s="29" t="s">
        <v>6</v>
      </c>
      <c r="H863" s="29" t="s">
        <v>5</v>
      </c>
      <c r="I863" s="29" t="s">
        <v>1</v>
      </c>
      <c r="J863" s="28" t="s">
        <v>9</v>
      </c>
      <c r="K863" s="27">
        <f>K864+K871</f>
        <v>8273237.3899999997</v>
      </c>
      <c r="L863" s="27">
        <f t="shared" ref="L863:P863" si="238">L864+L871</f>
        <v>0</v>
      </c>
      <c r="M863" s="27">
        <f t="shared" si="238"/>
        <v>7130333.7699999996</v>
      </c>
      <c r="N863" s="27">
        <f t="shared" si="238"/>
        <v>0</v>
      </c>
      <c r="O863" s="27">
        <f t="shared" si="238"/>
        <v>7134817.1399999997</v>
      </c>
      <c r="P863" s="27">
        <f t="shared" si="238"/>
        <v>0</v>
      </c>
    </row>
    <row r="864" spans="1:16" ht="75">
      <c r="A864" s="33" t="s">
        <v>9</v>
      </c>
      <c r="B864" s="32" t="s">
        <v>38</v>
      </c>
      <c r="C864" s="31">
        <v>508</v>
      </c>
      <c r="D864" s="30">
        <v>1</v>
      </c>
      <c r="E864" s="30">
        <v>13</v>
      </c>
      <c r="F864" s="30" t="s">
        <v>7</v>
      </c>
      <c r="G864" s="29" t="s">
        <v>6</v>
      </c>
      <c r="H864" s="29" t="s">
        <v>5</v>
      </c>
      <c r="I864" s="29" t="s">
        <v>34</v>
      </c>
      <c r="J864" s="28" t="s">
        <v>9</v>
      </c>
      <c r="K864" s="27">
        <f>K865+K867+K869</f>
        <v>6805737.1399999997</v>
      </c>
      <c r="L864" s="27">
        <f t="shared" ref="L864:P864" si="239">L865+L867+L869</f>
        <v>0</v>
      </c>
      <c r="M864" s="27">
        <f t="shared" si="239"/>
        <v>6462533.7699999996</v>
      </c>
      <c r="N864" s="27">
        <f t="shared" si="239"/>
        <v>0</v>
      </c>
      <c r="O864" s="27">
        <f t="shared" si="239"/>
        <v>6467017.1399999997</v>
      </c>
      <c r="P864" s="27">
        <f t="shared" si="239"/>
        <v>0</v>
      </c>
    </row>
    <row r="865" spans="1:16" ht="168.75">
      <c r="A865" s="33" t="s">
        <v>9</v>
      </c>
      <c r="B865" s="32" t="s">
        <v>37</v>
      </c>
      <c r="C865" s="31">
        <v>508</v>
      </c>
      <c r="D865" s="30">
        <v>1</v>
      </c>
      <c r="E865" s="30">
        <v>13</v>
      </c>
      <c r="F865" s="30" t="s">
        <v>7</v>
      </c>
      <c r="G865" s="29" t="s">
        <v>6</v>
      </c>
      <c r="H865" s="29" t="s">
        <v>5</v>
      </c>
      <c r="I865" s="29" t="s">
        <v>34</v>
      </c>
      <c r="J865" s="28">
        <v>100</v>
      </c>
      <c r="K865" s="27">
        <f>K866</f>
        <v>6371627.1399999997</v>
      </c>
      <c r="L865" s="27">
        <f t="shared" ref="L865:P865" si="240">L866</f>
        <v>0</v>
      </c>
      <c r="M865" s="27">
        <f t="shared" si="240"/>
        <v>6337627.1399999997</v>
      </c>
      <c r="N865" s="27">
        <f t="shared" si="240"/>
        <v>0</v>
      </c>
      <c r="O865" s="27">
        <f t="shared" si="240"/>
        <v>6337627.1399999997</v>
      </c>
      <c r="P865" s="27">
        <f t="shared" si="240"/>
        <v>0</v>
      </c>
    </row>
    <row r="866" spans="1:16" ht="56.25">
      <c r="A866" s="23" t="s">
        <v>9</v>
      </c>
      <c r="B866" s="22" t="s">
        <v>36</v>
      </c>
      <c r="C866" s="21">
        <v>508</v>
      </c>
      <c r="D866" s="20">
        <v>1</v>
      </c>
      <c r="E866" s="20">
        <v>13</v>
      </c>
      <c r="F866" s="20" t="s">
        <v>7</v>
      </c>
      <c r="G866" s="19" t="s">
        <v>6</v>
      </c>
      <c r="H866" s="19" t="s">
        <v>5</v>
      </c>
      <c r="I866" s="19" t="s">
        <v>34</v>
      </c>
      <c r="J866" s="18" t="s">
        <v>35</v>
      </c>
      <c r="K866" s="17">
        <v>6371627.1399999997</v>
      </c>
      <c r="L866" s="16">
        <v>0</v>
      </c>
      <c r="M866" s="15">
        <v>6337627.1399999997</v>
      </c>
      <c r="N866" s="15">
        <v>0</v>
      </c>
      <c r="O866" s="15">
        <v>6337627.1399999997</v>
      </c>
      <c r="P866" s="14">
        <v>0</v>
      </c>
    </row>
    <row r="867" spans="1:16" ht="75">
      <c r="A867" s="42" t="s">
        <v>9</v>
      </c>
      <c r="B867" s="41" t="s">
        <v>10</v>
      </c>
      <c r="C867" s="40">
        <v>508</v>
      </c>
      <c r="D867" s="39">
        <v>1</v>
      </c>
      <c r="E867" s="39">
        <v>13</v>
      </c>
      <c r="F867" s="39" t="s">
        <v>7</v>
      </c>
      <c r="G867" s="38" t="s">
        <v>6</v>
      </c>
      <c r="H867" s="38" t="s">
        <v>5</v>
      </c>
      <c r="I867" s="38" t="s">
        <v>34</v>
      </c>
      <c r="J867" s="12">
        <v>200</v>
      </c>
      <c r="K867" s="37">
        <f>K868</f>
        <v>433120</v>
      </c>
      <c r="L867" s="37">
        <f t="shared" ref="L867:P867" si="241">L868</f>
        <v>0</v>
      </c>
      <c r="M867" s="37">
        <f t="shared" si="241"/>
        <v>123916.63</v>
      </c>
      <c r="N867" s="37">
        <f t="shared" si="241"/>
        <v>0</v>
      </c>
      <c r="O867" s="37">
        <f t="shared" si="241"/>
        <v>128400</v>
      </c>
      <c r="P867" s="37">
        <f t="shared" si="241"/>
        <v>0</v>
      </c>
    </row>
    <row r="868" spans="1:16" ht="75">
      <c r="A868" s="23" t="s">
        <v>9</v>
      </c>
      <c r="B868" s="22" t="s">
        <v>8</v>
      </c>
      <c r="C868" s="21">
        <v>508</v>
      </c>
      <c r="D868" s="20">
        <v>1</v>
      </c>
      <c r="E868" s="20">
        <v>13</v>
      </c>
      <c r="F868" s="20" t="s">
        <v>7</v>
      </c>
      <c r="G868" s="19" t="s">
        <v>6</v>
      </c>
      <c r="H868" s="19" t="s">
        <v>5</v>
      </c>
      <c r="I868" s="19" t="s">
        <v>34</v>
      </c>
      <c r="J868" s="18" t="s">
        <v>3</v>
      </c>
      <c r="K868" s="17">
        <v>433120</v>
      </c>
      <c r="L868" s="16">
        <v>0</v>
      </c>
      <c r="M868" s="15">
        <v>123916.63</v>
      </c>
      <c r="N868" s="15">
        <v>0</v>
      </c>
      <c r="O868" s="15">
        <v>128400</v>
      </c>
      <c r="P868" s="14">
        <v>0</v>
      </c>
    </row>
    <row r="869" spans="1:16" ht="18.75">
      <c r="A869" s="42" t="s">
        <v>9</v>
      </c>
      <c r="B869" s="41" t="s">
        <v>21</v>
      </c>
      <c r="C869" s="40">
        <v>508</v>
      </c>
      <c r="D869" s="39">
        <v>1</v>
      </c>
      <c r="E869" s="39">
        <v>13</v>
      </c>
      <c r="F869" s="39" t="s">
        <v>7</v>
      </c>
      <c r="G869" s="38" t="s">
        <v>6</v>
      </c>
      <c r="H869" s="38" t="s">
        <v>5</v>
      </c>
      <c r="I869" s="38" t="s">
        <v>34</v>
      </c>
      <c r="J869" s="12">
        <v>800</v>
      </c>
      <c r="K869" s="37">
        <f>K870</f>
        <v>990</v>
      </c>
      <c r="L869" s="37">
        <f t="shared" ref="L869:P869" si="242">L870</f>
        <v>0</v>
      </c>
      <c r="M869" s="37">
        <f t="shared" si="242"/>
        <v>990</v>
      </c>
      <c r="N869" s="37">
        <f t="shared" si="242"/>
        <v>0</v>
      </c>
      <c r="O869" s="37">
        <f t="shared" si="242"/>
        <v>990</v>
      </c>
      <c r="P869" s="37">
        <f t="shared" si="242"/>
        <v>0</v>
      </c>
    </row>
    <row r="870" spans="1:16" ht="37.5">
      <c r="A870" s="23" t="s">
        <v>9</v>
      </c>
      <c r="B870" s="22" t="s">
        <v>33</v>
      </c>
      <c r="C870" s="21">
        <v>508</v>
      </c>
      <c r="D870" s="20">
        <v>1</v>
      </c>
      <c r="E870" s="20">
        <v>13</v>
      </c>
      <c r="F870" s="20" t="s">
        <v>7</v>
      </c>
      <c r="G870" s="19" t="s">
        <v>6</v>
      </c>
      <c r="H870" s="19" t="s">
        <v>5</v>
      </c>
      <c r="I870" s="19" t="s">
        <v>34</v>
      </c>
      <c r="J870" s="18" t="s">
        <v>32</v>
      </c>
      <c r="K870" s="17">
        <v>990</v>
      </c>
      <c r="L870" s="16">
        <v>0</v>
      </c>
      <c r="M870" s="15">
        <v>990</v>
      </c>
      <c r="N870" s="15">
        <v>0</v>
      </c>
      <c r="O870" s="15">
        <v>990</v>
      </c>
      <c r="P870" s="14">
        <v>0</v>
      </c>
    </row>
    <row r="871" spans="1:16" ht="150">
      <c r="A871" s="42" t="s">
        <v>9</v>
      </c>
      <c r="B871" s="41" t="s">
        <v>11</v>
      </c>
      <c r="C871" s="40">
        <v>508</v>
      </c>
      <c r="D871" s="39">
        <v>1</v>
      </c>
      <c r="E871" s="39">
        <v>13</v>
      </c>
      <c r="F871" s="39" t="s">
        <v>7</v>
      </c>
      <c r="G871" s="38" t="s">
        <v>6</v>
      </c>
      <c r="H871" s="38" t="s">
        <v>5</v>
      </c>
      <c r="I871" s="38" t="s">
        <v>4</v>
      </c>
      <c r="J871" s="12" t="s">
        <v>9</v>
      </c>
      <c r="K871" s="37">
        <f>K872+K874</f>
        <v>1467500.25</v>
      </c>
      <c r="L871" s="37">
        <f t="shared" ref="L871:P871" si="243">L872+L874</f>
        <v>0</v>
      </c>
      <c r="M871" s="37">
        <f t="shared" si="243"/>
        <v>667800</v>
      </c>
      <c r="N871" s="37">
        <f t="shared" si="243"/>
        <v>0</v>
      </c>
      <c r="O871" s="37">
        <f t="shared" si="243"/>
        <v>667800</v>
      </c>
      <c r="P871" s="37">
        <f t="shared" si="243"/>
        <v>0</v>
      </c>
    </row>
    <row r="872" spans="1:16" ht="75">
      <c r="A872" s="33" t="s">
        <v>9</v>
      </c>
      <c r="B872" s="32" t="s">
        <v>10</v>
      </c>
      <c r="C872" s="31">
        <v>508</v>
      </c>
      <c r="D872" s="30">
        <v>1</v>
      </c>
      <c r="E872" s="30">
        <v>13</v>
      </c>
      <c r="F872" s="30" t="s">
        <v>7</v>
      </c>
      <c r="G872" s="29" t="s">
        <v>6</v>
      </c>
      <c r="H872" s="29" t="s">
        <v>5</v>
      </c>
      <c r="I872" s="29" t="s">
        <v>4</v>
      </c>
      <c r="J872" s="28">
        <v>200</v>
      </c>
      <c r="K872" s="27">
        <f>K873</f>
        <v>1444220.25</v>
      </c>
      <c r="L872" s="27">
        <f t="shared" ref="L872:P872" si="244">L873</f>
        <v>0</v>
      </c>
      <c r="M872" s="27">
        <f t="shared" si="244"/>
        <v>644520</v>
      </c>
      <c r="N872" s="27">
        <f t="shared" si="244"/>
        <v>0</v>
      </c>
      <c r="O872" s="27">
        <f t="shared" si="244"/>
        <v>644520</v>
      </c>
      <c r="P872" s="27">
        <f t="shared" si="244"/>
        <v>0</v>
      </c>
    </row>
    <row r="873" spans="1:16" ht="75">
      <c r="A873" s="23" t="s">
        <v>9</v>
      </c>
      <c r="B873" s="22" t="s">
        <v>8</v>
      </c>
      <c r="C873" s="21">
        <v>508</v>
      </c>
      <c r="D873" s="20">
        <v>1</v>
      </c>
      <c r="E873" s="20">
        <v>13</v>
      </c>
      <c r="F873" s="20" t="s">
        <v>7</v>
      </c>
      <c r="G873" s="19" t="s">
        <v>6</v>
      </c>
      <c r="H873" s="19" t="s">
        <v>5</v>
      </c>
      <c r="I873" s="19" t="s">
        <v>4</v>
      </c>
      <c r="J873" s="18" t="s">
        <v>3</v>
      </c>
      <c r="K873" s="17">
        <v>1444220.25</v>
      </c>
      <c r="L873" s="16">
        <v>0</v>
      </c>
      <c r="M873" s="15">
        <v>644520</v>
      </c>
      <c r="N873" s="15">
        <v>0</v>
      </c>
      <c r="O873" s="15">
        <v>644520</v>
      </c>
      <c r="P873" s="14">
        <v>0</v>
      </c>
    </row>
    <row r="874" spans="1:16" ht="18.75">
      <c r="A874" s="42" t="s">
        <v>9</v>
      </c>
      <c r="B874" s="41" t="s">
        <v>21</v>
      </c>
      <c r="C874" s="40">
        <v>508</v>
      </c>
      <c r="D874" s="39">
        <v>1</v>
      </c>
      <c r="E874" s="39">
        <v>13</v>
      </c>
      <c r="F874" s="39" t="s">
        <v>7</v>
      </c>
      <c r="G874" s="38" t="s">
        <v>6</v>
      </c>
      <c r="H874" s="38" t="s">
        <v>5</v>
      </c>
      <c r="I874" s="38" t="s">
        <v>4</v>
      </c>
      <c r="J874" s="12">
        <v>800</v>
      </c>
      <c r="K874" s="37">
        <v>23280</v>
      </c>
      <c r="L874" s="36">
        <v>0</v>
      </c>
      <c r="M874" s="35">
        <v>23280</v>
      </c>
      <c r="N874" s="35">
        <v>0</v>
      </c>
      <c r="O874" s="35">
        <v>23280</v>
      </c>
      <c r="P874" s="34">
        <v>0</v>
      </c>
    </row>
    <row r="875" spans="1:16" ht="37.5">
      <c r="A875" s="23" t="s">
        <v>9</v>
      </c>
      <c r="B875" s="22" t="s">
        <v>33</v>
      </c>
      <c r="C875" s="21">
        <v>508</v>
      </c>
      <c r="D875" s="20">
        <v>1</v>
      </c>
      <c r="E875" s="20">
        <v>13</v>
      </c>
      <c r="F875" s="20" t="s">
        <v>7</v>
      </c>
      <c r="G875" s="19" t="s">
        <v>6</v>
      </c>
      <c r="H875" s="19" t="s">
        <v>5</v>
      </c>
      <c r="I875" s="19" t="s">
        <v>4</v>
      </c>
      <c r="J875" s="18" t="s">
        <v>32</v>
      </c>
      <c r="K875" s="17">
        <v>23280</v>
      </c>
      <c r="L875" s="16">
        <v>0</v>
      </c>
      <c r="M875" s="15">
        <v>23280</v>
      </c>
      <c r="N875" s="15">
        <v>0</v>
      </c>
      <c r="O875" s="15">
        <v>23280</v>
      </c>
      <c r="P875" s="14">
        <v>0</v>
      </c>
    </row>
    <row r="876" spans="1:16" ht="93.75">
      <c r="A876" s="42" t="s">
        <v>9</v>
      </c>
      <c r="B876" s="41" t="s">
        <v>31</v>
      </c>
      <c r="C876" s="40">
        <v>508</v>
      </c>
      <c r="D876" s="39">
        <v>1</v>
      </c>
      <c r="E876" s="39">
        <v>13</v>
      </c>
      <c r="F876" s="39" t="s">
        <v>7</v>
      </c>
      <c r="G876" s="38" t="s">
        <v>28</v>
      </c>
      <c r="H876" s="38" t="s">
        <v>2</v>
      </c>
      <c r="I876" s="38" t="s">
        <v>1</v>
      </c>
      <c r="J876" s="12" t="s">
        <v>9</v>
      </c>
      <c r="K876" s="37">
        <f>K877</f>
        <v>117500</v>
      </c>
      <c r="L876" s="36">
        <v>0</v>
      </c>
      <c r="M876" s="35">
        <v>20000</v>
      </c>
      <c r="N876" s="35">
        <v>0</v>
      </c>
      <c r="O876" s="35">
        <v>20261.09</v>
      </c>
      <c r="P876" s="34">
        <v>0</v>
      </c>
    </row>
    <row r="877" spans="1:16" ht="93.75">
      <c r="A877" s="33" t="s">
        <v>9</v>
      </c>
      <c r="B877" s="32" t="s">
        <v>30</v>
      </c>
      <c r="C877" s="31">
        <v>508</v>
      </c>
      <c r="D877" s="30">
        <v>1</v>
      </c>
      <c r="E877" s="30">
        <v>13</v>
      </c>
      <c r="F877" s="30" t="s">
        <v>7</v>
      </c>
      <c r="G877" s="29" t="s">
        <v>28</v>
      </c>
      <c r="H877" s="29" t="s">
        <v>27</v>
      </c>
      <c r="I877" s="29" t="s">
        <v>1</v>
      </c>
      <c r="J877" s="28" t="s">
        <v>9</v>
      </c>
      <c r="K877" s="27">
        <f>K878</f>
        <v>117500</v>
      </c>
      <c r="L877" s="26">
        <v>0</v>
      </c>
      <c r="M877" s="25">
        <v>20000</v>
      </c>
      <c r="N877" s="25">
        <v>0</v>
      </c>
      <c r="O877" s="25">
        <v>20261.09</v>
      </c>
      <c r="P877" s="24">
        <v>0</v>
      </c>
    </row>
    <row r="878" spans="1:16" ht="131.25">
      <c r="A878" s="33" t="s">
        <v>9</v>
      </c>
      <c r="B878" s="32" t="s">
        <v>29</v>
      </c>
      <c r="C878" s="31">
        <v>508</v>
      </c>
      <c r="D878" s="30">
        <v>1</v>
      </c>
      <c r="E878" s="30">
        <v>13</v>
      </c>
      <c r="F878" s="30" t="s">
        <v>7</v>
      </c>
      <c r="G878" s="29" t="s">
        <v>28</v>
      </c>
      <c r="H878" s="29" t="s">
        <v>27</v>
      </c>
      <c r="I878" s="29" t="s">
        <v>4</v>
      </c>
      <c r="J878" s="28" t="s">
        <v>9</v>
      </c>
      <c r="K878" s="27">
        <f>K879</f>
        <v>117500</v>
      </c>
      <c r="L878" s="26">
        <v>0</v>
      </c>
      <c r="M878" s="25">
        <v>20000</v>
      </c>
      <c r="N878" s="25">
        <v>0</v>
      </c>
      <c r="O878" s="25">
        <v>20261.09</v>
      </c>
      <c r="P878" s="24">
        <v>0</v>
      </c>
    </row>
    <row r="879" spans="1:16" ht="75">
      <c r="A879" s="33" t="s">
        <v>9</v>
      </c>
      <c r="B879" s="32" t="s">
        <v>10</v>
      </c>
      <c r="C879" s="31">
        <v>508</v>
      </c>
      <c r="D879" s="30">
        <v>1</v>
      </c>
      <c r="E879" s="30">
        <v>13</v>
      </c>
      <c r="F879" s="30" t="s">
        <v>7</v>
      </c>
      <c r="G879" s="29" t="s">
        <v>28</v>
      </c>
      <c r="H879" s="29" t="s">
        <v>27</v>
      </c>
      <c r="I879" s="29" t="s">
        <v>4</v>
      </c>
      <c r="J879" s="28">
        <v>200</v>
      </c>
      <c r="K879" s="27">
        <f>K880</f>
        <v>117500</v>
      </c>
      <c r="L879" s="26">
        <v>0</v>
      </c>
      <c r="M879" s="25">
        <v>20000</v>
      </c>
      <c r="N879" s="25">
        <v>0</v>
      </c>
      <c r="O879" s="25">
        <v>20261.09</v>
      </c>
      <c r="P879" s="24">
        <v>0</v>
      </c>
    </row>
    <row r="880" spans="1:16" ht="75">
      <c r="A880" s="23" t="s">
        <v>9</v>
      </c>
      <c r="B880" s="22" t="s">
        <v>8</v>
      </c>
      <c r="C880" s="21">
        <v>508</v>
      </c>
      <c r="D880" s="20">
        <v>1</v>
      </c>
      <c r="E880" s="20">
        <v>13</v>
      </c>
      <c r="F880" s="20" t="s">
        <v>7</v>
      </c>
      <c r="G880" s="19" t="s">
        <v>28</v>
      </c>
      <c r="H880" s="19" t="s">
        <v>27</v>
      </c>
      <c r="I880" s="19" t="s">
        <v>4</v>
      </c>
      <c r="J880" s="18" t="s">
        <v>3</v>
      </c>
      <c r="K880" s="17">
        <v>117500</v>
      </c>
      <c r="L880" s="16">
        <v>0</v>
      </c>
      <c r="M880" s="15">
        <v>20000</v>
      </c>
      <c r="N880" s="15">
        <v>0</v>
      </c>
      <c r="O880" s="15">
        <v>20261.09</v>
      </c>
      <c r="P880" s="14">
        <v>0</v>
      </c>
    </row>
    <row r="881" spans="1:16" ht="18.75">
      <c r="A881" s="42"/>
      <c r="B881" s="79" t="s">
        <v>327</v>
      </c>
      <c r="C881" s="21">
        <v>508</v>
      </c>
      <c r="D881" s="20">
        <v>1</v>
      </c>
      <c r="E881" s="61">
        <v>13</v>
      </c>
      <c r="F881" s="80">
        <v>99</v>
      </c>
      <c r="G881" s="81">
        <v>0</v>
      </c>
      <c r="H881" s="82">
        <v>0</v>
      </c>
      <c r="I881" s="83">
        <v>0</v>
      </c>
      <c r="J881" s="18"/>
      <c r="K881" s="17">
        <f>K882</f>
        <v>750170.20000000007</v>
      </c>
      <c r="L881" s="17">
        <f t="shared" ref="L881:P881" si="245">L882</f>
        <v>615726.80000000005</v>
      </c>
      <c r="M881" s="17">
        <f t="shared" si="245"/>
        <v>0</v>
      </c>
      <c r="N881" s="17">
        <f t="shared" si="245"/>
        <v>0</v>
      </c>
      <c r="O881" s="17">
        <f t="shared" si="245"/>
        <v>0</v>
      </c>
      <c r="P881" s="17">
        <f t="shared" si="245"/>
        <v>0</v>
      </c>
    </row>
    <row r="882" spans="1:16" ht="56.25">
      <c r="A882" s="42"/>
      <c r="B882" s="79" t="s">
        <v>328</v>
      </c>
      <c r="C882" s="21">
        <v>508</v>
      </c>
      <c r="D882" s="20">
        <v>1</v>
      </c>
      <c r="E882" s="61">
        <v>13</v>
      </c>
      <c r="F882" s="80">
        <v>99</v>
      </c>
      <c r="G882" s="81">
        <v>3</v>
      </c>
      <c r="H882" s="82">
        <v>0</v>
      </c>
      <c r="I882" s="83">
        <v>0</v>
      </c>
      <c r="J882" s="18"/>
      <c r="K882" s="17">
        <f>K883</f>
        <v>750170.20000000007</v>
      </c>
      <c r="L882" s="17">
        <f t="shared" ref="L882:P882" si="246">L883</f>
        <v>615726.80000000005</v>
      </c>
      <c r="M882" s="17">
        <f t="shared" si="246"/>
        <v>0</v>
      </c>
      <c r="N882" s="17">
        <f t="shared" si="246"/>
        <v>0</v>
      </c>
      <c r="O882" s="17">
        <f t="shared" si="246"/>
        <v>0</v>
      </c>
      <c r="P882" s="17">
        <f t="shared" si="246"/>
        <v>0</v>
      </c>
    </row>
    <row r="883" spans="1:16" ht="56.25">
      <c r="A883" s="42"/>
      <c r="B883" s="79" t="s">
        <v>329</v>
      </c>
      <c r="C883" s="21">
        <v>508</v>
      </c>
      <c r="D883" s="20">
        <v>1</v>
      </c>
      <c r="E883" s="61">
        <v>13</v>
      </c>
      <c r="F883" s="80">
        <v>99</v>
      </c>
      <c r="G883" s="81">
        <v>3</v>
      </c>
      <c r="H883" s="82">
        <v>1</v>
      </c>
      <c r="I883" s="83">
        <v>0</v>
      </c>
      <c r="J883" s="18"/>
      <c r="K883" s="17">
        <f>K887+K884</f>
        <v>750170.20000000007</v>
      </c>
      <c r="L883" s="17">
        <f t="shared" ref="L883:P883" si="247">L887</f>
        <v>615726.80000000005</v>
      </c>
      <c r="M883" s="17">
        <f t="shared" si="247"/>
        <v>0</v>
      </c>
      <c r="N883" s="17">
        <f t="shared" si="247"/>
        <v>0</v>
      </c>
      <c r="O883" s="17">
        <f t="shared" si="247"/>
        <v>0</v>
      </c>
      <c r="P883" s="17">
        <f t="shared" si="247"/>
        <v>0</v>
      </c>
    </row>
    <row r="884" spans="1:16" s="89" customFormat="1" ht="37.5">
      <c r="A884" s="42"/>
      <c r="B884" s="79" t="s">
        <v>367</v>
      </c>
      <c r="C884" s="21">
        <v>508</v>
      </c>
      <c r="D884" s="20">
        <v>1</v>
      </c>
      <c r="E884" s="61">
        <v>13</v>
      </c>
      <c r="F884" s="80">
        <v>99</v>
      </c>
      <c r="G884" s="81">
        <v>3</v>
      </c>
      <c r="H884" s="82">
        <v>1</v>
      </c>
      <c r="I884" s="83">
        <v>19990</v>
      </c>
      <c r="J884" s="18"/>
      <c r="K884" s="17">
        <f>K885</f>
        <v>134443.4</v>
      </c>
      <c r="L884" s="17">
        <f t="shared" ref="L884:P884" si="248">L885</f>
        <v>0</v>
      </c>
      <c r="M884" s="17">
        <f t="shared" si="248"/>
        <v>0</v>
      </c>
      <c r="N884" s="17">
        <f t="shared" si="248"/>
        <v>0</v>
      </c>
      <c r="O884" s="17">
        <f t="shared" si="248"/>
        <v>0</v>
      </c>
      <c r="P884" s="17">
        <f t="shared" si="248"/>
        <v>0</v>
      </c>
    </row>
    <row r="885" spans="1:16" s="89" customFormat="1" ht="18.75">
      <c r="A885" s="42"/>
      <c r="B885" s="41" t="s">
        <v>21</v>
      </c>
      <c r="C885" s="21">
        <v>508</v>
      </c>
      <c r="D885" s="20">
        <v>1</v>
      </c>
      <c r="E885" s="61">
        <v>13</v>
      </c>
      <c r="F885" s="80">
        <v>99</v>
      </c>
      <c r="G885" s="81">
        <v>3</v>
      </c>
      <c r="H885" s="82">
        <v>1</v>
      </c>
      <c r="I885" s="83">
        <v>19990</v>
      </c>
      <c r="J885" s="18">
        <v>800</v>
      </c>
      <c r="K885" s="17">
        <f>K886</f>
        <v>134443.4</v>
      </c>
      <c r="L885" s="17">
        <f t="shared" ref="L885:P885" si="249">L886</f>
        <v>0</v>
      </c>
      <c r="M885" s="17">
        <f t="shared" si="249"/>
        <v>0</v>
      </c>
      <c r="N885" s="17">
        <f t="shared" si="249"/>
        <v>0</v>
      </c>
      <c r="O885" s="17">
        <f t="shared" si="249"/>
        <v>0</v>
      </c>
      <c r="P885" s="17">
        <f t="shared" si="249"/>
        <v>0</v>
      </c>
    </row>
    <row r="886" spans="1:16" s="89" customFormat="1" ht="37.5">
      <c r="A886" s="42"/>
      <c r="B886" s="22" t="s">
        <v>33</v>
      </c>
      <c r="C886" s="21">
        <v>508</v>
      </c>
      <c r="D886" s="20">
        <v>1</v>
      </c>
      <c r="E886" s="61">
        <v>13</v>
      </c>
      <c r="F886" s="80">
        <v>99</v>
      </c>
      <c r="G886" s="81">
        <v>3</v>
      </c>
      <c r="H886" s="82">
        <v>1</v>
      </c>
      <c r="I886" s="83">
        <v>19990</v>
      </c>
      <c r="J886" s="18">
        <v>850</v>
      </c>
      <c r="K886" s="17">
        <v>134443.4</v>
      </c>
      <c r="L886" s="17">
        <v>0</v>
      </c>
      <c r="M886" s="17">
        <v>0</v>
      </c>
      <c r="N886" s="17">
        <v>0</v>
      </c>
      <c r="O886" s="17">
        <v>0</v>
      </c>
      <c r="P886" s="17">
        <v>0</v>
      </c>
    </row>
    <row r="887" spans="1:16" ht="150">
      <c r="A887" s="42"/>
      <c r="B887" s="79" t="s">
        <v>330</v>
      </c>
      <c r="C887" s="21">
        <v>508</v>
      </c>
      <c r="D887" s="20">
        <v>1</v>
      </c>
      <c r="E887" s="61">
        <v>13</v>
      </c>
      <c r="F887" s="80">
        <v>99</v>
      </c>
      <c r="G887" s="81">
        <v>3</v>
      </c>
      <c r="H887" s="82">
        <v>1</v>
      </c>
      <c r="I887" s="83">
        <v>54691</v>
      </c>
      <c r="J887" s="18"/>
      <c r="K887" s="17">
        <f>K888</f>
        <v>615726.80000000005</v>
      </c>
      <c r="L887" s="17">
        <f t="shared" ref="L887:P887" si="250">L888</f>
        <v>615726.80000000005</v>
      </c>
      <c r="M887" s="17">
        <f t="shared" si="250"/>
        <v>0</v>
      </c>
      <c r="N887" s="17">
        <f t="shared" si="250"/>
        <v>0</v>
      </c>
      <c r="O887" s="17">
        <f t="shared" si="250"/>
        <v>0</v>
      </c>
      <c r="P887" s="17">
        <f t="shared" si="250"/>
        <v>0</v>
      </c>
    </row>
    <row r="888" spans="1:16" ht="75">
      <c r="A888" s="42"/>
      <c r="B888" s="32" t="s">
        <v>10</v>
      </c>
      <c r="C888" s="21">
        <v>508</v>
      </c>
      <c r="D888" s="20">
        <v>1</v>
      </c>
      <c r="E888" s="61">
        <v>13</v>
      </c>
      <c r="F888" s="80">
        <v>99</v>
      </c>
      <c r="G888" s="81">
        <v>3</v>
      </c>
      <c r="H888" s="82">
        <v>1</v>
      </c>
      <c r="I888" s="83">
        <v>54691</v>
      </c>
      <c r="J888" s="18">
        <v>200</v>
      </c>
      <c r="K888" s="17">
        <f>K889</f>
        <v>615726.80000000005</v>
      </c>
      <c r="L888" s="17">
        <f t="shared" ref="L888:P888" si="251">L889</f>
        <v>615726.80000000005</v>
      </c>
      <c r="M888" s="17">
        <f t="shared" si="251"/>
        <v>0</v>
      </c>
      <c r="N888" s="17">
        <f t="shared" si="251"/>
        <v>0</v>
      </c>
      <c r="O888" s="17">
        <f t="shared" si="251"/>
        <v>0</v>
      </c>
      <c r="P888" s="17">
        <f t="shared" si="251"/>
        <v>0</v>
      </c>
    </row>
    <row r="889" spans="1:16" ht="75">
      <c r="A889" s="42"/>
      <c r="B889" s="22" t="s">
        <v>8</v>
      </c>
      <c r="C889" s="21">
        <v>508</v>
      </c>
      <c r="D889" s="20">
        <v>1</v>
      </c>
      <c r="E889" s="61">
        <v>13</v>
      </c>
      <c r="F889" s="80">
        <v>99</v>
      </c>
      <c r="G889" s="81">
        <v>3</v>
      </c>
      <c r="H889" s="82">
        <v>1</v>
      </c>
      <c r="I889" s="83">
        <v>54691</v>
      </c>
      <c r="J889" s="18">
        <v>240</v>
      </c>
      <c r="K889" s="17">
        <v>615726.80000000005</v>
      </c>
      <c r="L889" s="17">
        <v>615726.80000000005</v>
      </c>
      <c r="M889" s="14">
        <v>0</v>
      </c>
      <c r="N889" s="14">
        <v>0</v>
      </c>
      <c r="O889" s="14">
        <v>0</v>
      </c>
      <c r="P889" s="14">
        <v>0</v>
      </c>
    </row>
    <row r="890" spans="1:16" ht="18.75">
      <c r="A890" s="42" t="s">
        <v>9</v>
      </c>
      <c r="B890" s="41" t="s">
        <v>26</v>
      </c>
      <c r="C890" s="40">
        <v>508</v>
      </c>
      <c r="D890" s="39">
        <v>4</v>
      </c>
      <c r="E890" s="39">
        <v>0</v>
      </c>
      <c r="F890" s="39" t="s">
        <v>9</v>
      </c>
      <c r="G890" s="38" t="s">
        <v>9</v>
      </c>
      <c r="H890" s="38" t="s">
        <v>9</v>
      </c>
      <c r="I890" s="38" t="s">
        <v>9</v>
      </c>
      <c r="J890" s="12" t="s">
        <v>9</v>
      </c>
      <c r="K890" s="37">
        <f>K891</f>
        <v>600000</v>
      </c>
      <c r="L890" s="36">
        <v>0</v>
      </c>
      <c r="M890" s="35">
        <v>450000</v>
      </c>
      <c r="N890" s="35">
        <v>0</v>
      </c>
      <c r="O890" s="35">
        <v>450000</v>
      </c>
      <c r="P890" s="34">
        <v>0</v>
      </c>
    </row>
    <row r="891" spans="1:16" ht="37.5">
      <c r="A891" s="33" t="s">
        <v>9</v>
      </c>
      <c r="B891" s="32" t="s">
        <v>25</v>
      </c>
      <c r="C891" s="31">
        <v>508</v>
      </c>
      <c r="D891" s="30">
        <v>4</v>
      </c>
      <c r="E891" s="30">
        <v>12</v>
      </c>
      <c r="F891" s="30" t="s">
        <v>9</v>
      </c>
      <c r="G891" s="29" t="s">
        <v>9</v>
      </c>
      <c r="H891" s="29" t="s">
        <v>9</v>
      </c>
      <c r="I891" s="29" t="s">
        <v>9</v>
      </c>
      <c r="J891" s="28" t="s">
        <v>9</v>
      </c>
      <c r="K891" s="27">
        <f>K892</f>
        <v>600000</v>
      </c>
      <c r="L891" s="26">
        <v>0</v>
      </c>
      <c r="M891" s="25">
        <v>450000</v>
      </c>
      <c r="N891" s="25">
        <v>0</v>
      </c>
      <c r="O891" s="25">
        <v>450000</v>
      </c>
      <c r="P891" s="24">
        <v>0</v>
      </c>
    </row>
    <row r="892" spans="1:16" ht="131.25">
      <c r="A892" s="33" t="s">
        <v>9</v>
      </c>
      <c r="B892" s="32" t="s">
        <v>15</v>
      </c>
      <c r="C892" s="31">
        <v>508</v>
      </c>
      <c r="D892" s="30">
        <v>4</v>
      </c>
      <c r="E892" s="30">
        <v>12</v>
      </c>
      <c r="F892" s="30" t="s">
        <v>7</v>
      </c>
      <c r="G892" s="29" t="s">
        <v>14</v>
      </c>
      <c r="H892" s="29" t="s">
        <v>2</v>
      </c>
      <c r="I892" s="29" t="s">
        <v>1</v>
      </c>
      <c r="J892" s="28" t="s">
        <v>9</v>
      </c>
      <c r="K892" s="27">
        <f>K893+K898</f>
        <v>600000</v>
      </c>
      <c r="L892" s="27">
        <f t="shared" ref="L892:P892" si="252">L893+L898</f>
        <v>0</v>
      </c>
      <c r="M892" s="27">
        <f t="shared" si="252"/>
        <v>450000</v>
      </c>
      <c r="N892" s="27">
        <f t="shared" si="252"/>
        <v>0</v>
      </c>
      <c r="O892" s="27">
        <f t="shared" si="252"/>
        <v>450000</v>
      </c>
      <c r="P892" s="27">
        <f t="shared" si="252"/>
        <v>0</v>
      </c>
    </row>
    <row r="893" spans="1:16" ht="93.75">
      <c r="A893" s="33" t="s">
        <v>9</v>
      </c>
      <c r="B893" s="32" t="s">
        <v>13</v>
      </c>
      <c r="C893" s="31">
        <v>508</v>
      </c>
      <c r="D893" s="30">
        <v>4</v>
      </c>
      <c r="E893" s="30">
        <v>12</v>
      </c>
      <c r="F893" s="30" t="s">
        <v>7</v>
      </c>
      <c r="G893" s="29" t="s">
        <v>6</v>
      </c>
      <c r="H893" s="29" t="s">
        <v>2</v>
      </c>
      <c r="I893" s="29" t="s">
        <v>1</v>
      </c>
      <c r="J893" s="28" t="s">
        <v>9</v>
      </c>
      <c r="K893" s="27">
        <v>200000</v>
      </c>
      <c r="L893" s="26">
        <v>0</v>
      </c>
      <c r="M893" s="25">
        <v>50000</v>
      </c>
      <c r="N893" s="25">
        <v>0</v>
      </c>
      <c r="O893" s="25">
        <v>50000</v>
      </c>
      <c r="P893" s="24">
        <v>0</v>
      </c>
    </row>
    <row r="894" spans="1:16" ht="112.5">
      <c r="A894" s="33" t="s">
        <v>9</v>
      </c>
      <c r="B894" s="32" t="s">
        <v>12</v>
      </c>
      <c r="C894" s="31">
        <v>508</v>
      </c>
      <c r="D894" s="30">
        <v>4</v>
      </c>
      <c r="E894" s="30">
        <v>12</v>
      </c>
      <c r="F894" s="30" t="s">
        <v>7</v>
      </c>
      <c r="G894" s="29" t="s">
        <v>6</v>
      </c>
      <c r="H894" s="29" t="s">
        <v>5</v>
      </c>
      <c r="I894" s="29" t="s">
        <v>1</v>
      </c>
      <c r="J894" s="28" t="s">
        <v>9</v>
      </c>
      <c r="K894" s="27">
        <f>K895</f>
        <v>200000</v>
      </c>
      <c r="L894" s="26">
        <v>0</v>
      </c>
      <c r="M894" s="25">
        <v>50000</v>
      </c>
      <c r="N894" s="25">
        <v>0</v>
      </c>
      <c r="O894" s="25">
        <v>50000</v>
      </c>
      <c r="P894" s="24">
        <v>0</v>
      </c>
    </row>
    <row r="895" spans="1:16" ht="150">
      <c r="A895" s="33" t="s">
        <v>9</v>
      </c>
      <c r="B895" s="32" t="s">
        <v>11</v>
      </c>
      <c r="C895" s="31">
        <v>508</v>
      </c>
      <c r="D895" s="30">
        <v>4</v>
      </c>
      <c r="E895" s="30">
        <v>12</v>
      </c>
      <c r="F895" s="30" t="s">
        <v>7</v>
      </c>
      <c r="G895" s="29" t="s">
        <v>6</v>
      </c>
      <c r="H895" s="29" t="s">
        <v>5</v>
      </c>
      <c r="I895" s="29" t="s">
        <v>4</v>
      </c>
      <c r="J895" s="28" t="s">
        <v>9</v>
      </c>
      <c r="K895" s="27">
        <v>200000</v>
      </c>
      <c r="L895" s="26">
        <v>0</v>
      </c>
      <c r="M895" s="25">
        <v>50000</v>
      </c>
      <c r="N895" s="25">
        <v>0</v>
      </c>
      <c r="O895" s="25">
        <v>50000</v>
      </c>
      <c r="P895" s="24">
        <v>0</v>
      </c>
    </row>
    <row r="896" spans="1:16" ht="75">
      <c r="A896" s="33" t="s">
        <v>9</v>
      </c>
      <c r="B896" s="32" t="s">
        <v>10</v>
      </c>
      <c r="C896" s="31">
        <v>508</v>
      </c>
      <c r="D896" s="30">
        <v>4</v>
      </c>
      <c r="E896" s="30">
        <v>12</v>
      </c>
      <c r="F896" s="30" t="s">
        <v>7</v>
      </c>
      <c r="G896" s="29" t="s">
        <v>6</v>
      </c>
      <c r="H896" s="29" t="s">
        <v>5</v>
      </c>
      <c r="I896" s="29" t="s">
        <v>4</v>
      </c>
      <c r="J896" s="28">
        <v>200</v>
      </c>
      <c r="K896" s="27">
        <v>200000</v>
      </c>
      <c r="L896" s="26">
        <v>0</v>
      </c>
      <c r="M896" s="25">
        <v>50000</v>
      </c>
      <c r="N896" s="25">
        <v>0</v>
      </c>
      <c r="O896" s="25">
        <v>50000</v>
      </c>
      <c r="P896" s="24">
        <v>0</v>
      </c>
    </row>
    <row r="897" spans="1:16" ht="75">
      <c r="A897" s="23" t="s">
        <v>9</v>
      </c>
      <c r="B897" s="22" t="s">
        <v>8</v>
      </c>
      <c r="C897" s="21">
        <v>508</v>
      </c>
      <c r="D897" s="20">
        <v>4</v>
      </c>
      <c r="E897" s="20">
        <v>12</v>
      </c>
      <c r="F897" s="20" t="s">
        <v>7</v>
      </c>
      <c r="G897" s="19" t="s">
        <v>6</v>
      </c>
      <c r="H897" s="19" t="s">
        <v>5</v>
      </c>
      <c r="I897" s="19" t="s">
        <v>4</v>
      </c>
      <c r="J897" s="18" t="s">
        <v>3</v>
      </c>
      <c r="K897" s="17">
        <v>200000</v>
      </c>
      <c r="L897" s="16">
        <v>0</v>
      </c>
      <c r="M897" s="15">
        <v>50000</v>
      </c>
      <c r="N897" s="15">
        <v>0</v>
      </c>
      <c r="O897" s="15">
        <v>50000</v>
      </c>
      <c r="P897" s="14">
        <v>0</v>
      </c>
    </row>
    <row r="898" spans="1:16" ht="75">
      <c r="A898" s="42" t="s">
        <v>9</v>
      </c>
      <c r="B898" s="41" t="s">
        <v>24</v>
      </c>
      <c r="C898" s="40">
        <v>508</v>
      </c>
      <c r="D898" s="39">
        <v>4</v>
      </c>
      <c r="E898" s="39">
        <v>12</v>
      </c>
      <c r="F898" s="39" t="s">
        <v>7</v>
      </c>
      <c r="G898" s="38" t="s">
        <v>19</v>
      </c>
      <c r="H898" s="38" t="s">
        <v>2</v>
      </c>
      <c r="I898" s="38" t="s">
        <v>1</v>
      </c>
      <c r="J898" s="12" t="s">
        <v>9</v>
      </c>
      <c r="K898" s="37">
        <v>400000</v>
      </c>
      <c r="L898" s="36">
        <v>0</v>
      </c>
      <c r="M898" s="35">
        <v>400000</v>
      </c>
      <c r="N898" s="35">
        <v>0</v>
      </c>
      <c r="O898" s="35">
        <v>400000</v>
      </c>
      <c r="P898" s="34">
        <v>0</v>
      </c>
    </row>
    <row r="899" spans="1:16" ht="131.25">
      <c r="A899" s="33" t="s">
        <v>9</v>
      </c>
      <c r="B899" s="32" t="s">
        <v>23</v>
      </c>
      <c r="C899" s="31">
        <v>508</v>
      </c>
      <c r="D899" s="30">
        <v>4</v>
      </c>
      <c r="E899" s="30">
        <v>12</v>
      </c>
      <c r="F899" s="30" t="s">
        <v>7</v>
      </c>
      <c r="G899" s="29" t="s">
        <v>19</v>
      </c>
      <c r="H899" s="29" t="s">
        <v>5</v>
      </c>
      <c r="I899" s="29" t="s">
        <v>1</v>
      </c>
      <c r="J899" s="28" t="s">
        <v>9</v>
      </c>
      <c r="K899" s="27">
        <v>400000</v>
      </c>
      <c r="L899" s="26">
        <v>0</v>
      </c>
      <c r="M899" s="25">
        <v>400000</v>
      </c>
      <c r="N899" s="25">
        <v>0</v>
      </c>
      <c r="O899" s="25">
        <v>400000</v>
      </c>
      <c r="P899" s="24">
        <v>0</v>
      </c>
    </row>
    <row r="900" spans="1:16" ht="187.5">
      <c r="A900" s="33" t="s">
        <v>9</v>
      </c>
      <c r="B900" s="32" t="s">
        <v>22</v>
      </c>
      <c r="C900" s="31">
        <v>508</v>
      </c>
      <c r="D900" s="30">
        <v>4</v>
      </c>
      <c r="E900" s="30">
        <v>12</v>
      </c>
      <c r="F900" s="30" t="s">
        <v>7</v>
      </c>
      <c r="G900" s="29" t="s">
        <v>19</v>
      </c>
      <c r="H900" s="29" t="s">
        <v>5</v>
      </c>
      <c r="I900" s="29" t="s">
        <v>4</v>
      </c>
      <c r="J900" s="28" t="s">
        <v>9</v>
      </c>
      <c r="K900" s="27">
        <v>400000</v>
      </c>
      <c r="L900" s="26">
        <v>0</v>
      </c>
      <c r="M900" s="25">
        <v>400000</v>
      </c>
      <c r="N900" s="25">
        <v>0</v>
      </c>
      <c r="O900" s="25">
        <v>400000</v>
      </c>
      <c r="P900" s="24">
        <v>0</v>
      </c>
    </row>
    <row r="901" spans="1:16" ht="18.75">
      <c r="A901" s="33" t="s">
        <v>9</v>
      </c>
      <c r="B901" s="32" t="s">
        <v>21</v>
      </c>
      <c r="C901" s="31">
        <v>508</v>
      </c>
      <c r="D901" s="30">
        <v>4</v>
      </c>
      <c r="E901" s="30">
        <v>12</v>
      </c>
      <c r="F901" s="30" t="s">
        <v>7</v>
      </c>
      <c r="G901" s="29" t="s">
        <v>19</v>
      </c>
      <c r="H901" s="29" t="s">
        <v>5</v>
      </c>
      <c r="I901" s="29" t="s">
        <v>4</v>
      </c>
      <c r="J901" s="28">
        <v>800</v>
      </c>
      <c r="K901" s="27">
        <v>400000</v>
      </c>
      <c r="L901" s="26">
        <v>0</v>
      </c>
      <c r="M901" s="25">
        <v>400000</v>
      </c>
      <c r="N901" s="25">
        <v>0</v>
      </c>
      <c r="O901" s="25">
        <v>400000</v>
      </c>
      <c r="P901" s="24">
        <v>0</v>
      </c>
    </row>
    <row r="902" spans="1:16" ht="112.5">
      <c r="A902" s="23" t="s">
        <v>9</v>
      </c>
      <c r="B902" s="22" t="s">
        <v>20</v>
      </c>
      <c r="C902" s="21">
        <v>508</v>
      </c>
      <c r="D902" s="20">
        <v>4</v>
      </c>
      <c r="E902" s="20">
        <v>12</v>
      </c>
      <c r="F902" s="20" t="s">
        <v>7</v>
      </c>
      <c r="G902" s="19" t="s">
        <v>19</v>
      </c>
      <c r="H902" s="19" t="s">
        <v>5</v>
      </c>
      <c r="I902" s="19" t="s">
        <v>4</v>
      </c>
      <c r="J902" s="18" t="s">
        <v>18</v>
      </c>
      <c r="K902" s="17">
        <v>400000</v>
      </c>
      <c r="L902" s="16">
        <v>0</v>
      </c>
      <c r="M902" s="15">
        <v>400000</v>
      </c>
      <c r="N902" s="15">
        <v>0</v>
      </c>
      <c r="O902" s="15">
        <v>400000</v>
      </c>
      <c r="P902" s="14">
        <v>0</v>
      </c>
    </row>
    <row r="903" spans="1:16" ht="37.5">
      <c r="A903" s="42" t="s">
        <v>9</v>
      </c>
      <c r="B903" s="41" t="s">
        <v>17</v>
      </c>
      <c r="C903" s="40">
        <v>508</v>
      </c>
      <c r="D903" s="39">
        <v>5</v>
      </c>
      <c r="E903" s="39">
        <v>0</v>
      </c>
      <c r="F903" s="39" t="s">
        <v>9</v>
      </c>
      <c r="G903" s="38" t="s">
        <v>9</v>
      </c>
      <c r="H903" s="38" t="s">
        <v>9</v>
      </c>
      <c r="I903" s="38" t="s">
        <v>9</v>
      </c>
      <c r="J903" s="12" t="s">
        <v>9</v>
      </c>
      <c r="K903" s="37">
        <f t="shared" ref="K903:K909" si="253">K904</f>
        <v>420128.19</v>
      </c>
      <c r="L903" s="37">
        <f t="shared" ref="L903:P909" si="254">L904</f>
        <v>0</v>
      </c>
      <c r="M903" s="37">
        <f t="shared" si="254"/>
        <v>349828.44</v>
      </c>
      <c r="N903" s="37">
        <f t="shared" si="254"/>
        <v>0</v>
      </c>
      <c r="O903" s="37">
        <f t="shared" si="254"/>
        <v>349828.44</v>
      </c>
      <c r="P903" s="37">
        <f t="shared" si="254"/>
        <v>0</v>
      </c>
    </row>
    <row r="904" spans="1:16" ht="18.75">
      <c r="A904" s="33" t="s">
        <v>9</v>
      </c>
      <c r="B904" s="32" t="s">
        <v>16</v>
      </c>
      <c r="C904" s="31">
        <v>508</v>
      </c>
      <c r="D904" s="30">
        <v>5</v>
      </c>
      <c r="E904" s="30">
        <v>1</v>
      </c>
      <c r="F904" s="30" t="s">
        <v>9</v>
      </c>
      <c r="G904" s="29" t="s">
        <v>9</v>
      </c>
      <c r="H904" s="29" t="s">
        <v>9</v>
      </c>
      <c r="I904" s="29" t="s">
        <v>9</v>
      </c>
      <c r="J904" s="28" t="s">
        <v>9</v>
      </c>
      <c r="K904" s="27">
        <f t="shared" si="253"/>
        <v>420128.19</v>
      </c>
      <c r="L904" s="27">
        <f t="shared" si="254"/>
        <v>0</v>
      </c>
      <c r="M904" s="27">
        <f t="shared" si="254"/>
        <v>349828.44</v>
      </c>
      <c r="N904" s="27">
        <f t="shared" si="254"/>
        <v>0</v>
      </c>
      <c r="O904" s="27">
        <f t="shared" si="254"/>
        <v>349828.44</v>
      </c>
      <c r="P904" s="27">
        <f t="shared" si="254"/>
        <v>0</v>
      </c>
    </row>
    <row r="905" spans="1:16" ht="131.25">
      <c r="A905" s="33" t="s">
        <v>9</v>
      </c>
      <c r="B905" s="32" t="s">
        <v>15</v>
      </c>
      <c r="C905" s="31">
        <v>508</v>
      </c>
      <c r="D905" s="30">
        <v>5</v>
      </c>
      <c r="E905" s="30">
        <v>1</v>
      </c>
      <c r="F905" s="30" t="s">
        <v>7</v>
      </c>
      <c r="G905" s="29" t="s">
        <v>14</v>
      </c>
      <c r="H905" s="29" t="s">
        <v>2</v>
      </c>
      <c r="I905" s="29" t="s">
        <v>1</v>
      </c>
      <c r="J905" s="28" t="s">
        <v>9</v>
      </c>
      <c r="K905" s="27">
        <f t="shared" si="253"/>
        <v>420128.19</v>
      </c>
      <c r="L905" s="27">
        <f t="shared" si="254"/>
        <v>0</v>
      </c>
      <c r="M905" s="27">
        <f t="shared" si="254"/>
        <v>349828.44</v>
      </c>
      <c r="N905" s="27">
        <f t="shared" si="254"/>
        <v>0</v>
      </c>
      <c r="O905" s="27">
        <f t="shared" si="254"/>
        <v>349828.44</v>
      </c>
      <c r="P905" s="27">
        <f t="shared" si="254"/>
        <v>0</v>
      </c>
    </row>
    <row r="906" spans="1:16" ht="93.75">
      <c r="A906" s="33" t="s">
        <v>9</v>
      </c>
      <c r="B906" s="32" t="s">
        <v>13</v>
      </c>
      <c r="C906" s="31">
        <v>508</v>
      </c>
      <c r="D906" s="30">
        <v>5</v>
      </c>
      <c r="E906" s="30">
        <v>1</v>
      </c>
      <c r="F906" s="30" t="s">
        <v>7</v>
      </c>
      <c r="G906" s="29" t="s">
        <v>6</v>
      </c>
      <c r="H906" s="29" t="s">
        <v>2</v>
      </c>
      <c r="I906" s="29" t="s">
        <v>1</v>
      </c>
      <c r="J906" s="28" t="s">
        <v>9</v>
      </c>
      <c r="K906" s="27">
        <f t="shared" si="253"/>
        <v>420128.19</v>
      </c>
      <c r="L906" s="27">
        <f t="shared" si="254"/>
        <v>0</v>
      </c>
      <c r="M906" s="27">
        <f t="shared" si="254"/>
        <v>349828.44</v>
      </c>
      <c r="N906" s="27">
        <f t="shared" si="254"/>
        <v>0</v>
      </c>
      <c r="O906" s="27">
        <f t="shared" si="254"/>
        <v>349828.44</v>
      </c>
      <c r="P906" s="27">
        <f t="shared" si="254"/>
        <v>0</v>
      </c>
    </row>
    <row r="907" spans="1:16" ht="112.5">
      <c r="A907" s="33" t="s">
        <v>9</v>
      </c>
      <c r="B907" s="32" t="s">
        <v>12</v>
      </c>
      <c r="C907" s="31">
        <v>508</v>
      </c>
      <c r="D907" s="30">
        <v>5</v>
      </c>
      <c r="E907" s="30">
        <v>1</v>
      </c>
      <c r="F907" s="30" t="s">
        <v>7</v>
      </c>
      <c r="G907" s="29" t="s">
        <v>6</v>
      </c>
      <c r="H907" s="29" t="s">
        <v>5</v>
      </c>
      <c r="I907" s="29" t="s">
        <v>1</v>
      </c>
      <c r="J907" s="28" t="s">
        <v>9</v>
      </c>
      <c r="K907" s="27">
        <f t="shared" si="253"/>
        <v>420128.19</v>
      </c>
      <c r="L907" s="27">
        <f t="shared" si="254"/>
        <v>0</v>
      </c>
      <c r="M907" s="27">
        <f t="shared" si="254"/>
        <v>349828.44</v>
      </c>
      <c r="N907" s="27">
        <f t="shared" si="254"/>
        <v>0</v>
      </c>
      <c r="O907" s="27">
        <f t="shared" si="254"/>
        <v>349828.44</v>
      </c>
      <c r="P907" s="27">
        <f t="shared" si="254"/>
        <v>0</v>
      </c>
    </row>
    <row r="908" spans="1:16" ht="150">
      <c r="A908" s="33" t="s">
        <v>9</v>
      </c>
      <c r="B908" s="32" t="s">
        <v>11</v>
      </c>
      <c r="C908" s="31">
        <v>508</v>
      </c>
      <c r="D908" s="30">
        <v>5</v>
      </c>
      <c r="E908" s="30">
        <v>1</v>
      </c>
      <c r="F908" s="30" t="s">
        <v>7</v>
      </c>
      <c r="G908" s="29" t="s">
        <v>6</v>
      </c>
      <c r="H908" s="29" t="s">
        <v>5</v>
      </c>
      <c r="I908" s="29" t="s">
        <v>4</v>
      </c>
      <c r="J908" s="28" t="s">
        <v>9</v>
      </c>
      <c r="K908" s="27">
        <f t="shared" si="253"/>
        <v>420128.19</v>
      </c>
      <c r="L908" s="27">
        <f t="shared" si="254"/>
        <v>0</v>
      </c>
      <c r="M908" s="27">
        <f t="shared" si="254"/>
        <v>349828.44</v>
      </c>
      <c r="N908" s="27">
        <f t="shared" si="254"/>
        <v>0</v>
      </c>
      <c r="O908" s="27">
        <f t="shared" si="254"/>
        <v>349828.44</v>
      </c>
      <c r="P908" s="27">
        <f t="shared" si="254"/>
        <v>0</v>
      </c>
    </row>
    <row r="909" spans="1:16" ht="75">
      <c r="A909" s="33" t="s">
        <v>9</v>
      </c>
      <c r="B909" s="32" t="s">
        <v>10</v>
      </c>
      <c r="C909" s="31">
        <v>508</v>
      </c>
      <c r="D909" s="30">
        <v>5</v>
      </c>
      <c r="E909" s="30">
        <v>1</v>
      </c>
      <c r="F909" s="30" t="s">
        <v>7</v>
      </c>
      <c r="G909" s="29" t="s">
        <v>6</v>
      </c>
      <c r="H909" s="29" t="s">
        <v>5</v>
      </c>
      <c r="I909" s="29" t="s">
        <v>4</v>
      </c>
      <c r="J909" s="28">
        <v>200</v>
      </c>
      <c r="K909" s="27">
        <f t="shared" si="253"/>
        <v>420128.19</v>
      </c>
      <c r="L909" s="27">
        <f t="shared" si="254"/>
        <v>0</v>
      </c>
      <c r="M909" s="27">
        <f t="shared" si="254"/>
        <v>349828.44</v>
      </c>
      <c r="N909" s="27">
        <f t="shared" si="254"/>
        <v>0</v>
      </c>
      <c r="O909" s="27">
        <f t="shared" si="254"/>
        <v>349828.44</v>
      </c>
      <c r="P909" s="27">
        <f t="shared" si="254"/>
        <v>0</v>
      </c>
    </row>
    <row r="910" spans="1:16" ht="75">
      <c r="A910" s="23" t="s">
        <v>9</v>
      </c>
      <c r="B910" s="22" t="s">
        <v>8</v>
      </c>
      <c r="C910" s="21">
        <v>508</v>
      </c>
      <c r="D910" s="20">
        <v>5</v>
      </c>
      <c r="E910" s="20">
        <v>1</v>
      </c>
      <c r="F910" s="20" t="s">
        <v>7</v>
      </c>
      <c r="G910" s="19" t="s">
        <v>6</v>
      </c>
      <c r="H910" s="19" t="s">
        <v>5</v>
      </c>
      <c r="I910" s="19" t="s">
        <v>4</v>
      </c>
      <c r="J910" s="18" t="s">
        <v>3</v>
      </c>
      <c r="K910" s="17">
        <v>420128.19</v>
      </c>
      <c r="L910" s="16">
        <v>0</v>
      </c>
      <c r="M910" s="15">
        <v>349828.44</v>
      </c>
      <c r="N910" s="15">
        <v>0</v>
      </c>
      <c r="O910" s="15">
        <v>349828.44</v>
      </c>
      <c r="P910" s="14">
        <v>0</v>
      </c>
    </row>
    <row r="911" spans="1:16" ht="18.75">
      <c r="A911" s="11"/>
      <c r="B911" s="11" t="s">
        <v>0</v>
      </c>
      <c r="C911" s="10"/>
      <c r="D911" s="9"/>
      <c r="E911" s="8"/>
      <c r="F911" s="8"/>
      <c r="G911" s="7"/>
      <c r="H911" s="7"/>
      <c r="I911" s="6"/>
      <c r="J911" s="5"/>
      <c r="K911" s="4">
        <f t="shared" ref="K911:P911" si="255">K18+K32+K315+K418+K735+K811+K858</f>
        <v>1325356786.5999997</v>
      </c>
      <c r="L911" s="4">
        <f t="shared" si="255"/>
        <v>849749132.26999998</v>
      </c>
      <c r="M911" s="4">
        <f t="shared" si="255"/>
        <v>923299478.50999987</v>
      </c>
      <c r="N911" s="4">
        <f t="shared" si="255"/>
        <v>510321708.68000001</v>
      </c>
      <c r="O911" s="4">
        <f t="shared" si="255"/>
        <v>896202008.88</v>
      </c>
      <c r="P911" s="4">
        <f t="shared" si="255"/>
        <v>485964669.21000004</v>
      </c>
    </row>
    <row r="912" spans="1:16" ht="18.7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2"/>
      <c r="N912" s="2"/>
      <c r="O912" s="2"/>
      <c r="P912" s="2"/>
    </row>
  </sheetData>
  <autoFilter ref="A17:P911">
    <filterColumn colId="5" showButton="0"/>
    <filterColumn colId="6" showButton="0"/>
    <filterColumn colId="7" showButton="0"/>
  </autoFilter>
  <mergeCells count="19">
    <mergeCell ref="K15:L15"/>
    <mergeCell ref="F195:I195"/>
    <mergeCell ref="F17:I17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2021-06-11T03:41:40Z</cp:lastPrinted>
  <dcterms:created xsi:type="dcterms:W3CDTF">2021-02-19T09:09:20Z</dcterms:created>
  <dcterms:modified xsi:type="dcterms:W3CDTF">2021-06-21T04:21:14Z</dcterms:modified>
</cp:coreProperties>
</file>