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'!$B$1:$M$29</definedName>
  </definedNames>
  <calcPr calcId="124519"/>
</workbook>
</file>

<file path=xl/calcChain.xml><?xml version="1.0" encoding="utf-8"?>
<calcChain xmlns="http://schemas.openxmlformats.org/spreadsheetml/2006/main">
  <c r="C43" i="9"/>
  <c r="C36" l="1"/>
  <c r="C37"/>
  <c r="C38"/>
  <c r="C39"/>
  <c r="C40"/>
  <c r="C41"/>
  <c r="C35"/>
  <c r="C9" i="6"/>
  <c r="G43" i="9"/>
  <c r="F43"/>
  <c r="C13" i="6"/>
  <c r="C35" i="5"/>
  <c r="D35"/>
  <c r="C34"/>
  <c r="C14" i="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12"/>
  <c r="C13"/>
  <c r="C11"/>
  <c r="D41"/>
  <c r="C41" s="1"/>
  <c r="D21" i="7"/>
  <c r="C20"/>
  <c r="C21" s="1"/>
  <c r="E42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43"/>
  <c r="D43"/>
  <c r="D42" s="1"/>
  <c r="C42" s="1"/>
  <c r="C10"/>
  <c r="C9"/>
  <c r="C8"/>
  <c r="C7"/>
  <c r="C6"/>
  <c r="C5"/>
  <c r="C6" i="6"/>
  <c r="D11" i="8"/>
  <c r="C11"/>
  <c r="C8" i="6" l="1"/>
  <c r="C10"/>
  <c r="C11"/>
  <c r="C12"/>
  <c r="C14"/>
  <c r="C5"/>
  <c r="E15" l="1"/>
  <c r="D15"/>
  <c r="C15" s="1"/>
  <c r="E35" i="5" l="1"/>
  <c r="C10"/>
  <c r="C9"/>
  <c r="C8"/>
  <c r="C7"/>
  <c r="C6"/>
  <c r="C5"/>
  <c r="C27" i="3" l="1"/>
  <c r="E41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29" i="2"/>
  <c r="M29" l="1"/>
  <c r="L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E28"/>
  <c r="F29"/>
  <c r="H29" l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<sst xmlns="http://schemas.openxmlformats.org/spreadsheetml/2006/main" count="383" uniqueCount="59">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</sst>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topLeftCell="B1" zoomScale="60" workbookViewId="0">
      <selection activeCell="B1" sqref="A1:XFD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>
      <c r="A3" s="18"/>
      <c r="B3" s="19"/>
      <c r="C3" s="19"/>
      <c r="D3" s="19"/>
      <c r="E3" s="19"/>
      <c r="F3" s="19"/>
      <c r="G3" s="19"/>
      <c r="H3" s="19"/>
      <c r="I3" s="19"/>
      <c r="J3" s="67" t="s">
        <v>30</v>
      </c>
      <c r="K3" s="68"/>
      <c r="L3" s="68"/>
      <c r="M3" s="68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>
      <c r="A6" s="3"/>
      <c r="B6" s="70" t="s">
        <v>32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4"/>
      <c r="O6" s="4"/>
    </row>
    <row r="7" spans="1:15" s="8" customFormat="1" ht="18.75" customHeight="1">
      <c r="A7" s="5"/>
      <c r="B7" s="69" t="s">
        <v>23</v>
      </c>
      <c r="C7" s="69" t="s">
        <v>22</v>
      </c>
      <c r="D7" s="6"/>
      <c r="E7" s="69" t="s">
        <v>27</v>
      </c>
      <c r="F7" s="69" t="s">
        <v>26</v>
      </c>
      <c r="G7" s="69"/>
      <c r="H7" s="69" t="s">
        <v>29</v>
      </c>
      <c r="I7" s="69" t="s">
        <v>26</v>
      </c>
      <c r="J7" s="69"/>
      <c r="K7" s="69" t="s">
        <v>33</v>
      </c>
      <c r="L7" s="69" t="s">
        <v>26</v>
      </c>
      <c r="M7" s="69"/>
      <c r="N7" s="7"/>
      <c r="O7" s="7"/>
    </row>
    <row r="8" spans="1:15" s="8" customFormat="1" ht="409.5">
      <c r="A8" s="5"/>
      <c r="B8" s="69"/>
      <c r="C8" s="69"/>
      <c r="D8" s="6"/>
      <c r="E8" s="69"/>
      <c r="F8" s="22" t="s">
        <v>24</v>
      </c>
      <c r="G8" s="22" t="s">
        <v>25</v>
      </c>
      <c r="H8" s="69"/>
      <c r="I8" s="22" t="s">
        <v>24</v>
      </c>
      <c r="J8" s="22" t="s">
        <v>25</v>
      </c>
      <c r="K8" s="69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 s="23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754761.2</v>
      </c>
      <c r="F16" s="23">
        <v>0</v>
      </c>
      <c r="G16" s="15">
        <v>754761.2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602712.6</v>
      </c>
      <c r="F24" s="23">
        <v>541467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71" t="s">
        <v>1</v>
      </c>
      <c r="C29" s="71"/>
      <c r="D29" s="14">
        <v>540</v>
      </c>
      <c r="E29" s="17">
        <f t="shared" ref="E29:F29" si="3">SUM(E9:E28)</f>
        <v>3654922.8000000003</v>
      </c>
      <c r="F29" s="17">
        <f t="shared" si="3"/>
        <v>2000000</v>
      </c>
      <c r="G29" s="17">
        <f>SUM(G9:G28)</f>
        <v>1654922.8000000003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  <mergeCell ref="J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opLeftCell="A7" workbookViewId="0">
      <selection activeCell="P4" sqref="P4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0" t="s">
        <v>32</v>
      </c>
      <c r="B1" s="70"/>
      <c r="C1" s="70"/>
      <c r="D1" s="70"/>
      <c r="E1" s="70"/>
      <c r="F1" s="70"/>
      <c r="G1" s="70"/>
      <c r="H1" s="70"/>
    </row>
    <row r="2" spans="1:8" ht="18.75">
      <c r="A2" s="48"/>
      <c r="B2" s="48"/>
      <c r="C2" s="48"/>
      <c r="D2" s="48"/>
      <c r="E2" s="48"/>
      <c r="F2" s="48"/>
      <c r="G2" s="48"/>
      <c r="H2" s="49" t="s">
        <v>53</v>
      </c>
    </row>
    <row r="3" spans="1:8" ht="24" customHeight="1">
      <c r="A3" s="69" t="s">
        <v>23</v>
      </c>
      <c r="B3" s="69" t="s">
        <v>22</v>
      </c>
      <c r="C3" s="69" t="s">
        <v>27</v>
      </c>
      <c r="D3" s="66" t="s">
        <v>26</v>
      </c>
      <c r="E3" s="69" t="s">
        <v>29</v>
      </c>
      <c r="F3" s="66" t="s">
        <v>26</v>
      </c>
      <c r="G3" s="69" t="s">
        <v>33</v>
      </c>
      <c r="H3" s="66" t="s">
        <v>26</v>
      </c>
    </row>
    <row r="4" spans="1:8" ht="229.5" customHeight="1">
      <c r="A4" s="69"/>
      <c r="B4" s="69"/>
      <c r="C4" s="69"/>
      <c r="D4" s="26" t="s">
        <v>41</v>
      </c>
      <c r="E4" s="69"/>
      <c r="F4" s="26" t="s">
        <v>41</v>
      </c>
      <c r="G4" s="69"/>
      <c r="H4" s="26" t="s">
        <v>41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2" t="s">
        <v>1</v>
      </c>
      <c r="B11" s="72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0" workbookViewId="0">
      <selection activeCell="C21" sqref="C21:D21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4"/>
    </row>
    <row r="2" spans="1:11" ht="41.25" customHeight="1">
      <c r="A2" s="47"/>
      <c r="B2" s="47"/>
      <c r="C2" s="47"/>
      <c r="D2" s="47"/>
      <c r="E2" s="47"/>
      <c r="F2" s="47"/>
      <c r="G2" s="47"/>
      <c r="H2" s="47"/>
      <c r="I2" s="47"/>
      <c r="J2" s="49" t="s">
        <v>52</v>
      </c>
      <c r="K2" s="4"/>
    </row>
    <row r="3" spans="1:11" ht="41.25" customHeight="1">
      <c r="A3" s="69" t="s">
        <v>23</v>
      </c>
      <c r="B3" s="69" t="s">
        <v>22</v>
      </c>
      <c r="C3" s="69" t="s">
        <v>27</v>
      </c>
      <c r="D3" s="73" t="s">
        <v>26</v>
      </c>
      <c r="E3" s="74"/>
      <c r="F3" s="69" t="s">
        <v>29</v>
      </c>
      <c r="G3" s="73" t="s">
        <v>26</v>
      </c>
      <c r="H3" s="74"/>
      <c r="I3" s="69" t="s">
        <v>33</v>
      </c>
      <c r="J3" s="73" t="s">
        <v>26</v>
      </c>
      <c r="K3" s="75"/>
    </row>
    <row r="4" spans="1:11" ht="226.5" customHeight="1">
      <c r="A4" s="69"/>
      <c r="B4" s="69"/>
      <c r="C4" s="69"/>
      <c r="D4" s="26" t="s">
        <v>49</v>
      </c>
      <c r="E4" s="26" t="s">
        <v>35</v>
      </c>
      <c r="F4" s="69"/>
      <c r="G4" s="26" t="s">
        <v>49</v>
      </c>
      <c r="H4" s="27" t="s">
        <v>35</v>
      </c>
      <c r="I4" s="69"/>
      <c r="J4" s="26" t="s">
        <v>49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50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57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2" t="s">
        <v>1</v>
      </c>
      <c r="B21" s="72"/>
      <c r="C21" s="28">
        <f>SUM(C5:C19)+C20</f>
        <v>708080.24</v>
      </c>
      <c r="D21" s="28">
        <f>SUM(D5:D19)+D20</f>
        <v>708080.24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topLeftCell="A7" workbookViewId="0">
      <selection activeCell="B12" sqref="B12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4"/>
    </row>
    <row r="2" spans="1:11" ht="18.75">
      <c r="A2" s="45"/>
      <c r="B2" s="45"/>
      <c r="C2" s="45"/>
      <c r="D2" s="45"/>
      <c r="E2" s="45"/>
      <c r="F2" s="45"/>
      <c r="G2" s="45"/>
      <c r="H2" s="45"/>
      <c r="I2" s="45"/>
      <c r="J2" s="46" t="s">
        <v>47</v>
      </c>
      <c r="K2" s="4"/>
    </row>
    <row r="3" spans="1:11" ht="22.5" customHeight="1">
      <c r="A3" s="69" t="s">
        <v>23</v>
      </c>
      <c r="B3" s="69" t="s">
        <v>22</v>
      </c>
      <c r="C3" s="69" t="s">
        <v>27</v>
      </c>
      <c r="D3" s="73" t="s">
        <v>26</v>
      </c>
      <c r="E3" s="74"/>
      <c r="F3" s="69" t="s">
        <v>29</v>
      </c>
      <c r="G3" s="73" t="s">
        <v>26</v>
      </c>
      <c r="H3" s="74"/>
      <c r="I3" s="69" t="s">
        <v>33</v>
      </c>
      <c r="J3" s="73" t="s">
        <v>26</v>
      </c>
      <c r="K3" s="75"/>
    </row>
    <row r="4" spans="1:11" ht="222.75" customHeight="1">
      <c r="A4" s="69"/>
      <c r="B4" s="69"/>
      <c r="C4" s="69"/>
      <c r="D4" s="26" t="s">
        <v>48</v>
      </c>
      <c r="E4" s="26" t="s">
        <v>35</v>
      </c>
      <c r="F4" s="69"/>
      <c r="G4" s="26" t="s">
        <v>48</v>
      </c>
      <c r="H4" s="27" t="s">
        <v>35</v>
      </c>
      <c r="I4" s="69"/>
      <c r="J4" s="26" t="s">
        <v>48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5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18.75">
      <c r="A15" s="72" t="s">
        <v>1</v>
      </c>
      <c r="B15" s="72"/>
      <c r="C15" s="28">
        <f t="shared" si="0"/>
        <v>107289.03000000001</v>
      </c>
      <c r="D15" s="17">
        <f>SUM(D5:D14)</f>
        <v>107289.03000000001</v>
      </c>
      <c r="E15" s="17">
        <f>SUM(E5:E14)</f>
        <v>148565.97</v>
      </c>
      <c r="F15" s="28">
        <v>0</v>
      </c>
      <c r="G15" s="17">
        <v>0</v>
      </c>
      <c r="H15" s="29">
        <v>0</v>
      </c>
      <c r="I15" s="28">
        <v>0</v>
      </c>
      <c r="J15" s="17">
        <v>0</v>
      </c>
      <c r="K15" s="29">
        <v>0</v>
      </c>
    </row>
  </sheetData>
  <mergeCells count="10">
    <mergeCell ref="A15:B15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topLeftCell="A10" zoomScale="55" zoomScaleNormal="55" workbookViewId="0">
      <selection activeCell="D28" sqref="D28:E28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76" t="s">
        <v>43</v>
      </c>
      <c r="M2" s="76"/>
      <c r="N2" s="4"/>
    </row>
    <row r="3" spans="1:14" ht="18.75">
      <c r="A3" s="69" t="s">
        <v>23</v>
      </c>
      <c r="B3" s="69" t="s">
        <v>22</v>
      </c>
      <c r="C3" s="69" t="s">
        <v>27</v>
      </c>
      <c r="D3" s="73" t="s">
        <v>26</v>
      </c>
      <c r="E3" s="77"/>
      <c r="F3" s="74"/>
      <c r="G3" s="69" t="s">
        <v>29</v>
      </c>
      <c r="H3" s="73" t="s">
        <v>26</v>
      </c>
      <c r="I3" s="77"/>
      <c r="J3" s="74"/>
      <c r="K3" s="69" t="s">
        <v>33</v>
      </c>
      <c r="L3" s="73" t="s">
        <v>26</v>
      </c>
      <c r="M3" s="77"/>
      <c r="N3" s="75"/>
    </row>
    <row r="4" spans="1:14" ht="300">
      <c r="A4" s="69"/>
      <c r="B4" s="69"/>
      <c r="C4" s="69"/>
      <c r="D4" s="26" t="s">
        <v>39</v>
      </c>
      <c r="E4" s="26" t="s">
        <v>34</v>
      </c>
      <c r="F4" s="26" t="s">
        <v>35</v>
      </c>
      <c r="G4" s="69"/>
      <c r="H4" s="26" t="s">
        <v>38</v>
      </c>
      <c r="I4" s="26" t="s">
        <v>34</v>
      </c>
      <c r="J4" s="27" t="s">
        <v>35</v>
      </c>
      <c r="K4" s="69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51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44</v>
      </c>
      <c r="C27" s="16">
        <f>D27</f>
        <v>284694.94</v>
      </c>
      <c r="D27" s="23">
        <v>284694.94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>
      <c r="A28" s="72" t="s">
        <v>1</v>
      </c>
      <c r="B28" s="72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opLeftCell="A35" workbookViewId="0">
      <selection activeCell="F50" sqref="F50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42578125" customWidth="1"/>
    <col min="5" max="5" width="22.7109375" hidden="1" customWidth="1"/>
    <col min="6" max="6" width="21.140625" customWidth="1"/>
    <col min="7" max="7" width="20.140625" customWidth="1"/>
    <col min="8" max="8" width="12.85546875" customWidth="1"/>
    <col min="9" max="9" width="12.42578125" customWidth="1"/>
    <col min="10" max="10" width="22.7109375" hidden="1" customWidth="1"/>
    <col min="11" max="11" width="21.7109375" customWidth="1"/>
    <col min="12" max="12" width="15.42578125" customWidth="1"/>
    <col min="13" max="13" width="16.85546875" customWidth="1"/>
    <col min="14" max="14" width="12.140625" customWidth="1"/>
    <col min="15" max="15" width="24.28515625" hidden="1" customWidth="1"/>
    <col min="16" max="16" width="21.28515625" customWidth="1"/>
    <col min="17" max="17" width="15.7109375" customWidth="1"/>
  </cols>
  <sheetData>
    <row r="1" spans="1:17" ht="76.5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8"/>
      <c r="P1" s="78"/>
    </row>
    <row r="2" spans="1:17" ht="18.75">
      <c r="A2" s="52"/>
      <c r="B2" s="52"/>
      <c r="C2" s="52"/>
      <c r="D2" s="52"/>
      <c r="E2" s="52"/>
      <c r="F2" s="52"/>
      <c r="G2" s="60"/>
      <c r="H2" s="52"/>
      <c r="I2" s="52"/>
      <c r="J2" s="52"/>
      <c r="K2" s="52"/>
      <c r="L2" s="60"/>
      <c r="M2" s="52"/>
      <c r="N2" s="53"/>
      <c r="O2" s="53"/>
      <c r="P2" s="53" t="s">
        <v>55</v>
      </c>
    </row>
    <row r="3" spans="1:17" ht="25.5" customHeight="1">
      <c r="A3" s="69" t="s">
        <v>23</v>
      </c>
      <c r="B3" s="69" t="s">
        <v>22</v>
      </c>
      <c r="C3" s="69" t="s">
        <v>27</v>
      </c>
      <c r="D3" s="73" t="s">
        <v>26</v>
      </c>
      <c r="E3" s="79"/>
      <c r="F3" s="79"/>
      <c r="G3" s="74"/>
      <c r="H3" s="69" t="s">
        <v>29</v>
      </c>
      <c r="I3" s="73" t="s">
        <v>26</v>
      </c>
      <c r="J3" s="79"/>
      <c r="K3" s="79"/>
      <c r="L3" s="74"/>
      <c r="M3" s="69" t="s">
        <v>33</v>
      </c>
      <c r="N3" s="73" t="s">
        <v>26</v>
      </c>
      <c r="O3" s="79"/>
      <c r="P3" s="79"/>
      <c r="Q3" s="75"/>
    </row>
    <row r="4" spans="1:17" ht="385.5" customHeight="1">
      <c r="A4" s="69"/>
      <c r="B4" s="69"/>
      <c r="C4" s="69"/>
      <c r="D4" s="26" t="s">
        <v>54</v>
      </c>
      <c r="E4" s="33" t="s">
        <v>41</v>
      </c>
      <c r="F4" s="58" t="s">
        <v>56</v>
      </c>
      <c r="G4" s="26" t="s">
        <v>58</v>
      </c>
      <c r="H4" s="69"/>
      <c r="I4" s="26" t="s">
        <v>54</v>
      </c>
      <c r="J4" s="33" t="s">
        <v>41</v>
      </c>
      <c r="K4" s="58" t="s">
        <v>56</v>
      </c>
      <c r="L4" s="26" t="s">
        <v>58</v>
      </c>
      <c r="M4" s="69"/>
      <c r="N4" s="63" t="s">
        <v>54</v>
      </c>
      <c r="O4" s="64" t="s">
        <v>41</v>
      </c>
      <c r="P4" s="63" t="s">
        <v>56</v>
      </c>
      <c r="Q4" s="26" t="s">
        <v>58</v>
      </c>
    </row>
    <row r="5" spans="1:17" ht="18.75" hidden="1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35"/>
      <c r="H5" s="16">
        <v>0</v>
      </c>
      <c r="I5" s="23">
        <v>0</v>
      </c>
      <c r="J5" s="23">
        <v>0</v>
      </c>
      <c r="K5" s="23"/>
      <c r="L5" s="23"/>
      <c r="M5" s="16">
        <v>0</v>
      </c>
      <c r="N5" s="23">
        <v>0</v>
      </c>
      <c r="O5" s="23">
        <v>0</v>
      </c>
      <c r="P5" s="6"/>
      <c r="Q5" s="62"/>
    </row>
    <row r="6" spans="1:17" ht="37.5" hidden="1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35"/>
      <c r="H6" s="16">
        <v>0</v>
      </c>
      <c r="I6" s="23">
        <v>0</v>
      </c>
      <c r="J6" s="23">
        <v>0</v>
      </c>
      <c r="K6" s="23"/>
      <c r="L6" s="23"/>
      <c r="M6" s="16">
        <v>0</v>
      </c>
      <c r="N6" s="23">
        <v>0</v>
      </c>
      <c r="O6" s="23">
        <v>0</v>
      </c>
      <c r="P6" s="6"/>
      <c r="Q6" s="62"/>
    </row>
    <row r="7" spans="1:17" ht="18.75" hidden="1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35"/>
      <c r="H7" s="16">
        <v>0</v>
      </c>
      <c r="I7" s="23">
        <v>0</v>
      </c>
      <c r="J7" s="23">
        <v>0</v>
      </c>
      <c r="K7" s="23"/>
      <c r="L7" s="23"/>
      <c r="M7" s="16">
        <v>0</v>
      </c>
      <c r="N7" s="23">
        <v>0</v>
      </c>
      <c r="O7" s="23">
        <v>0</v>
      </c>
      <c r="P7" s="6"/>
      <c r="Q7" s="62"/>
    </row>
    <row r="8" spans="1:17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37"/>
      <c r="H8" s="16">
        <v>0</v>
      </c>
      <c r="I8" s="23">
        <v>0</v>
      </c>
      <c r="J8" s="23">
        <v>0</v>
      </c>
      <c r="K8" s="23"/>
      <c r="L8" s="23"/>
      <c r="M8" s="16">
        <v>0</v>
      </c>
      <c r="N8" s="23">
        <v>0</v>
      </c>
      <c r="O8" s="23">
        <v>0</v>
      </c>
      <c r="P8" s="6" t="s">
        <v>0</v>
      </c>
      <c r="Q8" s="62"/>
    </row>
    <row r="9" spans="1:17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37"/>
      <c r="H9" s="16">
        <v>0</v>
      </c>
      <c r="I9" s="23">
        <v>0</v>
      </c>
      <c r="J9" s="23">
        <v>0</v>
      </c>
      <c r="K9" s="23"/>
      <c r="L9" s="23"/>
      <c r="M9" s="16">
        <v>0</v>
      </c>
      <c r="N9" s="23">
        <v>0</v>
      </c>
      <c r="O9" s="23">
        <v>0</v>
      </c>
      <c r="P9" s="6"/>
      <c r="Q9" s="62"/>
    </row>
    <row r="10" spans="1:17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37"/>
      <c r="H10" s="16">
        <v>0</v>
      </c>
      <c r="I10" s="23">
        <v>0</v>
      </c>
      <c r="J10" s="23">
        <v>0</v>
      </c>
      <c r="K10" s="23"/>
      <c r="L10" s="23"/>
      <c r="M10" s="16">
        <v>0</v>
      </c>
      <c r="N10" s="23">
        <v>0</v>
      </c>
      <c r="O10" s="23">
        <v>0</v>
      </c>
      <c r="P10" s="6"/>
      <c r="Q10" s="62"/>
    </row>
    <row r="11" spans="1:17" ht="37.5" hidden="1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55"/>
      <c r="H11" s="16">
        <v>0</v>
      </c>
      <c r="I11" s="23">
        <v>0</v>
      </c>
      <c r="J11" s="23">
        <v>0</v>
      </c>
      <c r="K11" s="23">
        <v>0</v>
      </c>
      <c r="L11" s="23"/>
      <c r="M11" s="16">
        <v>0</v>
      </c>
      <c r="N11" s="23">
        <v>0</v>
      </c>
      <c r="O11" s="23"/>
      <c r="P11" s="23">
        <v>0</v>
      </c>
      <c r="Q11" s="62"/>
    </row>
    <row r="12" spans="1:17" ht="18.75" hidden="1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55"/>
      <c r="H12" s="16">
        <v>0</v>
      </c>
      <c r="I12" s="23">
        <v>0</v>
      </c>
      <c r="J12" s="23">
        <v>0</v>
      </c>
      <c r="K12" s="23">
        <v>0</v>
      </c>
      <c r="L12" s="23"/>
      <c r="M12" s="16">
        <v>0</v>
      </c>
      <c r="N12" s="23">
        <v>0</v>
      </c>
      <c r="O12" s="23"/>
      <c r="P12" s="23">
        <v>0</v>
      </c>
      <c r="Q12" s="62"/>
    </row>
    <row r="13" spans="1:17" ht="18.75" hidden="1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55"/>
      <c r="H13" s="16">
        <v>0</v>
      </c>
      <c r="I13" s="23">
        <v>0</v>
      </c>
      <c r="J13" s="23">
        <v>0</v>
      </c>
      <c r="K13" s="23">
        <v>0</v>
      </c>
      <c r="L13" s="23"/>
      <c r="M13" s="16">
        <v>0</v>
      </c>
      <c r="N13" s="23">
        <v>0</v>
      </c>
      <c r="O13" s="23"/>
      <c r="P13" s="23">
        <v>0</v>
      </c>
      <c r="Q13" s="62"/>
    </row>
    <row r="14" spans="1:17" ht="18.75" hidden="1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55"/>
      <c r="H14" s="16">
        <v>0</v>
      </c>
      <c r="I14" s="23">
        <v>0</v>
      </c>
      <c r="J14" s="23">
        <v>0</v>
      </c>
      <c r="K14" s="23">
        <v>0</v>
      </c>
      <c r="L14" s="23"/>
      <c r="M14" s="16">
        <v>0</v>
      </c>
      <c r="N14" s="23">
        <v>0</v>
      </c>
      <c r="O14" s="23"/>
      <c r="P14" s="23">
        <v>0</v>
      </c>
      <c r="Q14" s="62"/>
    </row>
    <row r="15" spans="1:17" ht="37.5" hidden="1">
      <c r="A15" s="12"/>
      <c r="B15" s="10" t="s">
        <v>15</v>
      </c>
      <c r="C15" s="34">
        <f t="shared" si="1"/>
        <v>0</v>
      </c>
      <c r="D15" s="54"/>
      <c r="E15" s="55"/>
      <c r="F15" s="55"/>
      <c r="G15" s="55"/>
      <c r="H15" s="16">
        <v>0</v>
      </c>
      <c r="I15" s="23">
        <v>0</v>
      </c>
      <c r="J15" s="23">
        <v>0</v>
      </c>
      <c r="K15" s="23">
        <v>0</v>
      </c>
      <c r="L15" s="23"/>
      <c r="M15" s="16">
        <v>0</v>
      </c>
      <c r="N15" s="23">
        <v>0</v>
      </c>
      <c r="O15" s="23"/>
      <c r="P15" s="23">
        <v>0</v>
      </c>
      <c r="Q15" s="62"/>
    </row>
    <row r="16" spans="1:17" ht="18.75" hidden="1">
      <c r="A16" s="12"/>
      <c r="B16" s="10" t="s">
        <v>13</v>
      </c>
      <c r="C16" s="34">
        <f t="shared" si="1"/>
        <v>0</v>
      </c>
      <c r="D16" s="54"/>
      <c r="E16" s="55"/>
      <c r="F16" s="55"/>
      <c r="G16" s="55"/>
      <c r="H16" s="16">
        <v>0</v>
      </c>
      <c r="I16" s="23">
        <v>0</v>
      </c>
      <c r="J16" s="23">
        <v>0</v>
      </c>
      <c r="K16" s="23">
        <v>0</v>
      </c>
      <c r="L16" s="23"/>
      <c r="M16" s="16">
        <v>0</v>
      </c>
      <c r="N16" s="23">
        <v>0</v>
      </c>
      <c r="O16" s="23"/>
      <c r="P16" s="23">
        <v>0</v>
      </c>
      <c r="Q16" s="62"/>
    </row>
    <row r="17" spans="1:17" ht="37.5" hidden="1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55"/>
      <c r="H17" s="16">
        <v>0</v>
      </c>
      <c r="I17" s="23">
        <v>0</v>
      </c>
      <c r="J17" s="23">
        <v>0</v>
      </c>
      <c r="K17" s="23">
        <v>0</v>
      </c>
      <c r="L17" s="23"/>
      <c r="M17" s="16">
        <v>0</v>
      </c>
      <c r="N17" s="23">
        <v>0</v>
      </c>
      <c r="O17" s="23"/>
      <c r="P17" s="23">
        <v>0</v>
      </c>
      <c r="Q17" s="62"/>
    </row>
    <row r="18" spans="1:17" ht="18.75" hidden="1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55"/>
      <c r="H18" s="16"/>
      <c r="I18" s="23"/>
      <c r="J18" s="23"/>
      <c r="K18" s="23"/>
      <c r="L18" s="23"/>
      <c r="M18" s="16"/>
      <c r="N18" s="23"/>
      <c r="O18" s="23"/>
      <c r="P18" s="23"/>
      <c r="Q18" s="62"/>
    </row>
    <row r="19" spans="1:17" ht="37.5" hidden="1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55"/>
      <c r="H19" s="16">
        <v>0</v>
      </c>
      <c r="I19" s="23">
        <v>0</v>
      </c>
      <c r="J19" s="23">
        <v>0</v>
      </c>
      <c r="K19" s="23">
        <v>0</v>
      </c>
      <c r="L19" s="23"/>
      <c r="M19" s="16">
        <v>0</v>
      </c>
      <c r="N19" s="23">
        <v>0</v>
      </c>
      <c r="O19" s="23"/>
      <c r="P19" s="23">
        <v>0</v>
      </c>
      <c r="Q19" s="62"/>
    </row>
    <row r="20" spans="1:17" ht="37.5" hidden="1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55"/>
      <c r="H20" s="16">
        <v>0</v>
      </c>
      <c r="I20" s="23">
        <v>0</v>
      </c>
      <c r="J20" s="23">
        <v>0</v>
      </c>
      <c r="K20" s="23">
        <v>0</v>
      </c>
      <c r="L20" s="23"/>
      <c r="M20" s="16">
        <v>0</v>
      </c>
      <c r="N20" s="23">
        <v>0</v>
      </c>
      <c r="O20" s="23"/>
      <c r="P20" s="23">
        <v>0</v>
      </c>
      <c r="Q20" s="62"/>
    </row>
    <row r="21" spans="1:17" ht="37.5" hidden="1">
      <c r="A21" s="12"/>
      <c r="B21" s="10" t="s">
        <v>3</v>
      </c>
      <c r="C21" s="34">
        <f t="shared" si="1"/>
        <v>0</v>
      </c>
      <c r="D21" s="54"/>
      <c r="E21" s="55"/>
      <c r="F21" s="55"/>
      <c r="G21" s="55"/>
      <c r="H21" s="16">
        <v>0</v>
      </c>
      <c r="I21" s="23">
        <v>0</v>
      </c>
      <c r="J21" s="23">
        <v>0</v>
      </c>
      <c r="K21" s="23">
        <v>0</v>
      </c>
      <c r="L21" s="23"/>
      <c r="M21" s="16">
        <v>0</v>
      </c>
      <c r="N21" s="23">
        <v>0</v>
      </c>
      <c r="O21" s="23"/>
      <c r="P21" s="23">
        <v>0</v>
      </c>
      <c r="Q21" s="62"/>
    </row>
    <row r="22" spans="1:17" ht="37.5" hidden="1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55"/>
      <c r="H22" s="16">
        <v>0</v>
      </c>
      <c r="I22" s="23">
        <v>0</v>
      </c>
      <c r="J22" s="23">
        <v>0</v>
      </c>
      <c r="K22" s="23">
        <v>0</v>
      </c>
      <c r="L22" s="23"/>
      <c r="M22" s="16">
        <v>0</v>
      </c>
      <c r="N22" s="23">
        <v>0</v>
      </c>
      <c r="O22" s="23">
        <v>0</v>
      </c>
      <c r="P22" s="23">
        <v>0</v>
      </c>
      <c r="Q22" s="62"/>
    </row>
    <row r="23" spans="1:17" ht="18.75" hidden="1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55"/>
      <c r="H23" s="16">
        <v>0</v>
      </c>
      <c r="I23" s="23">
        <v>0</v>
      </c>
      <c r="J23" s="23">
        <v>0</v>
      </c>
      <c r="K23" s="23">
        <v>0</v>
      </c>
      <c r="L23" s="23"/>
      <c r="M23" s="16">
        <v>0</v>
      </c>
      <c r="N23" s="23">
        <v>0</v>
      </c>
      <c r="O23" s="23">
        <v>0</v>
      </c>
      <c r="P23" s="23">
        <v>0</v>
      </c>
      <c r="Q23" s="62"/>
    </row>
    <row r="24" spans="1:17" ht="37.5" hidden="1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55"/>
      <c r="H24" s="16">
        <v>0</v>
      </c>
      <c r="I24" s="23">
        <v>0</v>
      </c>
      <c r="J24" s="23">
        <v>0</v>
      </c>
      <c r="K24" s="23">
        <v>0</v>
      </c>
      <c r="L24" s="23"/>
      <c r="M24" s="16">
        <v>0</v>
      </c>
      <c r="N24" s="23">
        <v>0</v>
      </c>
      <c r="O24" s="23">
        <v>0</v>
      </c>
      <c r="P24" s="23">
        <v>0</v>
      </c>
      <c r="Q24" s="62"/>
    </row>
    <row r="25" spans="1:17" ht="37.5" hidden="1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55"/>
      <c r="H25" s="16">
        <v>0</v>
      </c>
      <c r="I25" s="23">
        <v>0</v>
      </c>
      <c r="J25" s="23">
        <v>0</v>
      </c>
      <c r="K25" s="23">
        <v>0</v>
      </c>
      <c r="L25" s="23"/>
      <c r="M25" s="16">
        <v>0</v>
      </c>
      <c r="N25" s="23">
        <v>0</v>
      </c>
      <c r="O25" s="23">
        <v>0</v>
      </c>
      <c r="P25" s="23">
        <v>0</v>
      </c>
      <c r="Q25" s="62"/>
    </row>
    <row r="26" spans="1:17" ht="37.5" hidden="1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55"/>
      <c r="H26" s="16">
        <v>0</v>
      </c>
      <c r="I26" s="23">
        <v>0</v>
      </c>
      <c r="J26" s="23">
        <v>0</v>
      </c>
      <c r="K26" s="23">
        <v>0</v>
      </c>
      <c r="L26" s="23"/>
      <c r="M26" s="16">
        <v>0</v>
      </c>
      <c r="N26" s="23">
        <v>0</v>
      </c>
      <c r="O26" s="23">
        <v>0</v>
      </c>
      <c r="P26" s="23">
        <v>0</v>
      </c>
      <c r="Q26" s="62"/>
    </row>
    <row r="27" spans="1:17" ht="37.5" hidden="1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55"/>
      <c r="H27" s="16">
        <v>0</v>
      </c>
      <c r="I27" s="23">
        <v>0</v>
      </c>
      <c r="J27" s="23">
        <v>0</v>
      </c>
      <c r="K27" s="23">
        <v>0</v>
      </c>
      <c r="L27" s="23"/>
      <c r="M27" s="16">
        <v>0</v>
      </c>
      <c r="N27" s="23">
        <v>0</v>
      </c>
      <c r="O27" s="23">
        <v>0</v>
      </c>
      <c r="P27" s="23">
        <v>0</v>
      </c>
      <c r="Q27" s="62"/>
    </row>
    <row r="28" spans="1:17" ht="18.75" hidden="1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55"/>
      <c r="H28" s="16">
        <v>0</v>
      </c>
      <c r="I28" s="23">
        <v>0</v>
      </c>
      <c r="J28" s="23">
        <v>0</v>
      </c>
      <c r="K28" s="23">
        <v>0</v>
      </c>
      <c r="L28" s="23"/>
      <c r="M28" s="16">
        <v>0</v>
      </c>
      <c r="N28" s="23">
        <v>0</v>
      </c>
      <c r="O28" s="23">
        <v>0</v>
      </c>
      <c r="P28" s="23">
        <v>0</v>
      </c>
      <c r="Q28" s="62"/>
    </row>
    <row r="29" spans="1:17" ht="37.5" hidden="1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55"/>
      <c r="H29" s="16">
        <v>0</v>
      </c>
      <c r="I29" s="23">
        <v>0</v>
      </c>
      <c r="J29" s="23">
        <v>0</v>
      </c>
      <c r="K29" s="23">
        <v>0</v>
      </c>
      <c r="L29" s="23"/>
      <c r="M29" s="16">
        <v>0</v>
      </c>
      <c r="N29" s="23">
        <v>0</v>
      </c>
      <c r="O29" s="23">
        <v>0</v>
      </c>
      <c r="P29" s="23">
        <v>0</v>
      </c>
      <c r="Q29" s="62"/>
    </row>
    <row r="30" spans="1:17" ht="37.5" hidden="1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55"/>
      <c r="H30" s="16">
        <v>0</v>
      </c>
      <c r="I30" s="23">
        <v>0</v>
      </c>
      <c r="J30" s="23">
        <v>0</v>
      </c>
      <c r="K30" s="23">
        <v>0</v>
      </c>
      <c r="L30" s="23"/>
      <c r="M30" s="16">
        <v>0</v>
      </c>
      <c r="N30" s="23">
        <v>0</v>
      </c>
      <c r="O30" s="23">
        <v>0</v>
      </c>
      <c r="P30" s="23">
        <v>0</v>
      </c>
      <c r="Q30" s="62"/>
    </row>
    <row r="31" spans="1:17" ht="37.5" hidden="1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55"/>
      <c r="H31" s="16">
        <v>0</v>
      </c>
      <c r="I31" s="23">
        <v>0</v>
      </c>
      <c r="J31" s="23">
        <v>0</v>
      </c>
      <c r="K31" s="23">
        <v>0</v>
      </c>
      <c r="L31" s="23"/>
      <c r="M31" s="16">
        <v>0</v>
      </c>
      <c r="N31" s="23">
        <v>0</v>
      </c>
      <c r="O31" s="23">
        <v>0</v>
      </c>
      <c r="P31" s="23">
        <v>0</v>
      </c>
      <c r="Q31" s="62"/>
    </row>
    <row r="32" spans="1:17" ht="37.5" hidden="1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55"/>
      <c r="H32" s="16">
        <v>0</v>
      </c>
      <c r="I32" s="23">
        <v>0</v>
      </c>
      <c r="J32" s="23">
        <v>0</v>
      </c>
      <c r="K32" s="23">
        <v>0</v>
      </c>
      <c r="L32" s="23"/>
      <c r="M32" s="16">
        <v>0</v>
      </c>
      <c r="N32" s="23">
        <v>0</v>
      </c>
      <c r="O32" s="23">
        <v>0</v>
      </c>
      <c r="P32" s="23">
        <v>0</v>
      </c>
      <c r="Q32" s="62"/>
    </row>
    <row r="33" spans="1:17" ht="37.5" hidden="1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55"/>
      <c r="H33" s="16">
        <v>0</v>
      </c>
      <c r="I33" s="23">
        <v>0</v>
      </c>
      <c r="J33" s="23">
        <v>0</v>
      </c>
      <c r="K33" s="23">
        <v>0</v>
      </c>
      <c r="L33" s="23"/>
      <c r="M33" s="16">
        <v>0</v>
      </c>
      <c r="N33" s="23">
        <v>0</v>
      </c>
      <c r="O33" s="23">
        <v>0</v>
      </c>
      <c r="P33" s="23">
        <v>0</v>
      </c>
      <c r="Q33" s="62"/>
    </row>
    <row r="34" spans="1:17" ht="37.5" hidden="1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55"/>
      <c r="H34" s="16">
        <v>0</v>
      </c>
      <c r="I34" s="23">
        <v>0</v>
      </c>
      <c r="J34" s="23">
        <v>0</v>
      </c>
      <c r="K34" s="23">
        <v>0</v>
      </c>
      <c r="L34" s="23"/>
      <c r="M34" s="16">
        <v>0</v>
      </c>
      <c r="N34" s="23">
        <v>0</v>
      </c>
      <c r="O34" s="23">
        <v>0</v>
      </c>
      <c r="P34" s="23">
        <v>0</v>
      </c>
      <c r="Q34" s="62"/>
    </row>
    <row r="35" spans="1:17" ht="37.5">
      <c r="A35" s="12">
        <v>1</v>
      </c>
      <c r="B35" s="10" t="s">
        <v>20</v>
      </c>
      <c r="C35" s="34">
        <f>D35+F35+G35</f>
        <v>169245.44</v>
      </c>
      <c r="D35" s="55">
        <v>169245.44</v>
      </c>
      <c r="E35" s="55"/>
      <c r="F35" s="16">
        <v>0</v>
      </c>
      <c r="G35" s="16">
        <v>0</v>
      </c>
      <c r="H35" s="16">
        <v>0</v>
      </c>
      <c r="I35" s="23">
        <v>0</v>
      </c>
      <c r="J35" s="23"/>
      <c r="K35" s="23">
        <v>0</v>
      </c>
      <c r="L35" s="16">
        <v>0</v>
      </c>
      <c r="M35" s="16">
        <v>0</v>
      </c>
      <c r="N35" s="23">
        <v>0</v>
      </c>
      <c r="O35" s="23"/>
      <c r="P35" s="23">
        <v>0</v>
      </c>
      <c r="Q35" s="16">
        <v>0</v>
      </c>
    </row>
    <row r="36" spans="1:17" ht="18.75">
      <c r="A36" s="12">
        <v>2</v>
      </c>
      <c r="B36" s="10" t="s">
        <v>18</v>
      </c>
      <c r="C36" s="34">
        <f t="shared" ref="C36:C42" si="2">D36+F36+G36</f>
        <v>491533.76</v>
      </c>
      <c r="D36" s="55">
        <v>72533.759999999995</v>
      </c>
      <c r="E36" s="55"/>
      <c r="F36" s="55">
        <v>419000</v>
      </c>
      <c r="G36" s="16">
        <v>0</v>
      </c>
      <c r="H36" s="16">
        <v>0</v>
      </c>
      <c r="I36" s="23">
        <v>0</v>
      </c>
      <c r="J36" s="23"/>
      <c r="K36" s="23">
        <v>0</v>
      </c>
      <c r="L36" s="16">
        <v>0</v>
      </c>
      <c r="M36" s="16">
        <v>0</v>
      </c>
      <c r="N36" s="23">
        <v>0</v>
      </c>
      <c r="O36" s="23"/>
      <c r="P36" s="23">
        <v>0</v>
      </c>
      <c r="Q36" s="16">
        <v>0</v>
      </c>
    </row>
    <row r="37" spans="1:17" ht="18.75">
      <c r="A37" s="12">
        <v>3</v>
      </c>
      <c r="B37" s="10" t="s">
        <v>17</v>
      </c>
      <c r="C37" s="34">
        <f t="shared" si="2"/>
        <v>211944.91999999998</v>
      </c>
      <c r="D37" s="55">
        <v>71944.92</v>
      </c>
      <c r="E37" s="55"/>
      <c r="F37" s="55">
        <v>140000</v>
      </c>
      <c r="G37" s="16">
        <v>0</v>
      </c>
      <c r="H37" s="16">
        <v>0</v>
      </c>
      <c r="I37" s="23">
        <v>0</v>
      </c>
      <c r="J37" s="23"/>
      <c r="K37" s="23">
        <v>0</v>
      </c>
      <c r="L37" s="16">
        <v>0</v>
      </c>
      <c r="M37" s="16">
        <v>0</v>
      </c>
      <c r="N37" s="23">
        <v>0</v>
      </c>
      <c r="O37" s="23"/>
      <c r="P37" s="23">
        <v>0</v>
      </c>
      <c r="Q37" s="16">
        <v>0</v>
      </c>
    </row>
    <row r="38" spans="1:17" ht="37.5">
      <c r="A38" s="12">
        <v>4</v>
      </c>
      <c r="B38" s="10" t="s">
        <v>9</v>
      </c>
      <c r="C38" s="34">
        <f t="shared" si="2"/>
        <v>375647.89</v>
      </c>
      <c r="D38" s="55">
        <v>42311.360000000001</v>
      </c>
      <c r="E38" s="55"/>
      <c r="F38" s="55">
        <v>333336.53000000003</v>
      </c>
      <c r="G38" s="16">
        <v>0</v>
      </c>
      <c r="H38" s="16">
        <v>0</v>
      </c>
      <c r="I38" s="23">
        <v>0</v>
      </c>
      <c r="J38" s="23"/>
      <c r="K38" s="23">
        <v>0</v>
      </c>
      <c r="L38" s="16">
        <v>0</v>
      </c>
      <c r="M38" s="16">
        <v>0</v>
      </c>
      <c r="N38" s="23">
        <v>0</v>
      </c>
      <c r="O38" s="23"/>
      <c r="P38" s="23">
        <v>0</v>
      </c>
      <c r="Q38" s="16">
        <v>0</v>
      </c>
    </row>
    <row r="39" spans="1:17" ht="18.75">
      <c r="A39" s="12">
        <v>5</v>
      </c>
      <c r="B39" s="10" t="s">
        <v>8</v>
      </c>
      <c r="C39" s="34">
        <f t="shared" si="2"/>
        <v>293009.06</v>
      </c>
      <c r="D39" s="16">
        <v>0</v>
      </c>
      <c r="E39" s="55"/>
      <c r="F39" s="55">
        <v>293009.06</v>
      </c>
      <c r="G39" s="16">
        <v>0</v>
      </c>
      <c r="H39" s="16">
        <v>0</v>
      </c>
      <c r="I39" s="23">
        <v>0</v>
      </c>
      <c r="J39" s="23"/>
      <c r="K39" s="23">
        <v>0</v>
      </c>
      <c r="L39" s="16">
        <v>0</v>
      </c>
      <c r="M39" s="16">
        <v>0</v>
      </c>
      <c r="N39" s="23">
        <v>0</v>
      </c>
      <c r="O39" s="23"/>
      <c r="P39" s="23">
        <v>0</v>
      </c>
      <c r="Q39" s="16">
        <v>0</v>
      </c>
    </row>
    <row r="40" spans="1:17" ht="37.5">
      <c r="A40" s="12">
        <v>6</v>
      </c>
      <c r="B40" s="10" t="s">
        <v>5</v>
      </c>
      <c r="C40" s="34">
        <f t="shared" si="2"/>
        <v>1000339.1799999999</v>
      </c>
      <c r="D40" s="55">
        <v>85339.18</v>
      </c>
      <c r="E40" s="55"/>
      <c r="F40" s="55">
        <v>915000</v>
      </c>
      <c r="G40" s="16">
        <v>0</v>
      </c>
      <c r="H40" s="16">
        <v>0</v>
      </c>
      <c r="I40" s="23">
        <v>0</v>
      </c>
      <c r="J40" s="23"/>
      <c r="K40" s="23">
        <v>0</v>
      </c>
      <c r="L40" s="16">
        <v>0</v>
      </c>
      <c r="M40" s="16">
        <v>0</v>
      </c>
      <c r="N40" s="23">
        <v>0</v>
      </c>
      <c r="O40" s="23"/>
      <c r="P40" s="23">
        <v>0</v>
      </c>
      <c r="Q40" s="16">
        <v>0</v>
      </c>
    </row>
    <row r="41" spans="1:17" ht="37.5">
      <c r="A41" s="12">
        <v>7</v>
      </c>
      <c r="B41" s="10" t="s">
        <v>4</v>
      </c>
      <c r="C41" s="34">
        <f t="shared" si="2"/>
        <v>562203.49</v>
      </c>
      <c r="D41" s="16">
        <v>0</v>
      </c>
      <c r="E41" s="55"/>
      <c r="F41" s="55">
        <v>562203.49</v>
      </c>
      <c r="G41" s="16">
        <v>0</v>
      </c>
      <c r="H41" s="16">
        <v>0</v>
      </c>
      <c r="I41" s="23">
        <v>0</v>
      </c>
      <c r="J41" s="23"/>
      <c r="K41" s="23">
        <v>0</v>
      </c>
      <c r="L41" s="16">
        <v>0</v>
      </c>
      <c r="M41" s="16">
        <v>0</v>
      </c>
      <c r="N41" s="23">
        <v>0</v>
      </c>
      <c r="O41" s="23"/>
      <c r="P41" s="23">
        <v>0</v>
      </c>
      <c r="Q41" s="16">
        <v>0</v>
      </c>
    </row>
    <row r="42" spans="1:17" s="59" customFormat="1" ht="18.75">
      <c r="A42" s="12"/>
      <c r="B42" s="10" t="s">
        <v>44</v>
      </c>
      <c r="C42" s="34">
        <f t="shared" si="2"/>
        <v>5786739.8599999994</v>
      </c>
      <c r="D42" s="55">
        <f>D43-D35-D36-D37-D38-D40</f>
        <v>103522.86000000004</v>
      </c>
      <c r="E42" s="55">
        <f t="shared" ref="E42:E43" si="3">SUM(E4:E33)</f>
        <v>0</v>
      </c>
      <c r="F42" s="16">
        <v>3500000</v>
      </c>
      <c r="G42" s="16">
        <v>2183217</v>
      </c>
      <c r="H42" s="16">
        <v>0</v>
      </c>
      <c r="I42" s="23">
        <v>0</v>
      </c>
      <c r="J42" s="23">
        <v>0</v>
      </c>
      <c r="K42" s="23">
        <v>0</v>
      </c>
      <c r="L42" s="23">
        <v>0</v>
      </c>
      <c r="M42" s="16">
        <v>0</v>
      </c>
      <c r="N42" s="23">
        <v>0</v>
      </c>
      <c r="O42" s="16">
        <v>0</v>
      </c>
      <c r="P42" s="23">
        <v>0</v>
      </c>
      <c r="Q42" s="16">
        <v>0</v>
      </c>
    </row>
    <row r="43" spans="1:17" s="65" customFormat="1" ht="18.75">
      <c r="A43" s="61"/>
      <c r="B43" s="61" t="s">
        <v>1</v>
      </c>
      <c r="C43" s="38">
        <f>C35+C36+C37+C38+C39+C40+C41+C42</f>
        <v>8890663.5999999996</v>
      </c>
      <c r="D43" s="56">
        <f>SUM(D5:D34)</f>
        <v>544897.52</v>
      </c>
      <c r="E43" s="56">
        <f t="shared" si="3"/>
        <v>0</v>
      </c>
      <c r="F43" s="57">
        <f>SUM(F35:F42)</f>
        <v>6162549.0800000001</v>
      </c>
      <c r="G43" s="56">
        <f>G42</f>
        <v>2183217</v>
      </c>
      <c r="H43" s="28">
        <v>0</v>
      </c>
      <c r="I43" s="17">
        <v>0</v>
      </c>
      <c r="J43" s="17">
        <v>0</v>
      </c>
      <c r="K43" s="17">
        <v>0</v>
      </c>
      <c r="L43" s="28">
        <v>0</v>
      </c>
      <c r="M43" s="28">
        <v>0</v>
      </c>
      <c r="N43" s="17">
        <v>0</v>
      </c>
      <c r="O43" s="28">
        <v>0</v>
      </c>
      <c r="P43" s="17">
        <v>0</v>
      </c>
      <c r="Q43" s="28">
        <v>0</v>
      </c>
    </row>
  </sheetData>
  <mergeCells count="9">
    <mergeCell ref="A1:P1"/>
    <mergeCell ref="A3:A4"/>
    <mergeCell ref="B3:B4"/>
    <mergeCell ref="C3:C4"/>
    <mergeCell ref="H3:H4"/>
    <mergeCell ref="M3:M4"/>
    <mergeCell ref="N3:Q3"/>
    <mergeCell ref="I3:L3"/>
    <mergeCell ref="D3:G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A11" workbookViewId="0">
      <selection activeCell="I19" sqref="I19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4"/>
      <c r="L1" s="4"/>
    </row>
    <row r="2" spans="1:12" ht="18.75">
      <c r="A2" s="41"/>
      <c r="B2" s="41"/>
      <c r="C2" s="41"/>
      <c r="D2" s="41"/>
      <c r="E2" s="41"/>
      <c r="F2" s="41"/>
      <c r="G2" s="41"/>
      <c r="H2" s="41"/>
      <c r="I2" s="41"/>
      <c r="J2" s="42" t="s">
        <v>45</v>
      </c>
      <c r="K2" s="42"/>
      <c r="L2" s="4"/>
    </row>
    <row r="3" spans="1:12" ht="18.75">
      <c r="A3" s="69" t="s">
        <v>23</v>
      </c>
      <c r="B3" s="69" t="s">
        <v>22</v>
      </c>
      <c r="C3" s="69" t="s">
        <v>27</v>
      </c>
      <c r="D3" s="73" t="s">
        <v>26</v>
      </c>
      <c r="E3" s="74"/>
      <c r="F3" s="69" t="s">
        <v>29</v>
      </c>
      <c r="G3" s="73" t="s">
        <v>26</v>
      </c>
      <c r="H3" s="79"/>
      <c r="I3" s="69" t="s">
        <v>33</v>
      </c>
      <c r="J3" s="40" t="s">
        <v>26</v>
      </c>
      <c r="K3" s="43"/>
      <c r="L3" s="44"/>
    </row>
    <row r="4" spans="1:12" ht="187.5">
      <c r="A4" s="69"/>
      <c r="B4" s="69"/>
      <c r="C4" s="69"/>
      <c r="D4" s="26" t="s">
        <v>46</v>
      </c>
      <c r="E4" s="33" t="s">
        <v>41</v>
      </c>
      <c r="F4" s="69"/>
      <c r="G4" s="26" t="s">
        <v>46</v>
      </c>
      <c r="H4" s="33" t="s">
        <v>41</v>
      </c>
      <c r="I4" s="69"/>
      <c r="J4" s="26" t="s">
        <v>46</v>
      </c>
      <c r="K4" s="33" t="s">
        <v>41</v>
      </c>
      <c r="L4" s="7"/>
    </row>
    <row r="5" spans="1:12" ht="18.75" hidden="1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0">
        <v>2</v>
      </c>
      <c r="B6" s="4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4">
        <v>572302.85</v>
      </c>
      <c r="D11" s="34">
        <v>572302.85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4">
        <v>117159.61</v>
      </c>
      <c r="D12" s="34">
        <v>117159.61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4">
        <v>494703.8</v>
      </c>
      <c r="D13" s="34">
        <v>494703.8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4"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4">
        <v>1223614.3799999999</v>
      </c>
      <c r="D15" s="34">
        <v>1223614.3799999999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4"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4">
        <v>98669.49</v>
      </c>
      <c r="D17" s="34">
        <v>98669.49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4">
        <v>11000</v>
      </c>
      <c r="D18" s="34">
        <v>11000</v>
      </c>
      <c r="E18" s="50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4">
        <v>119523.97</v>
      </c>
      <c r="D19" s="34">
        <v>119523.97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4">
        <v>1751487.36</v>
      </c>
      <c r="D20" s="34">
        <v>1751487.36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4">
        <v>1751487.36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4">
        <v>1751487.36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4">
        <v>1751487.36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4">
        <v>1751487.36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4">
        <v>1751487.36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4">
        <v>1751487.36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4">
        <v>1751487.36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4">
        <v>1751487.36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4">
        <v>1751487.36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4">
        <v>1751487.36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4">
        <v>1751487.36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4">
        <v>1751487.36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4">
        <v>1751487.36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12">
        <v>11</v>
      </c>
      <c r="B34" s="10" t="s">
        <v>44</v>
      </c>
      <c r="C34" s="34">
        <f>D34</f>
        <v>918858.35</v>
      </c>
      <c r="D34" s="37">
        <v>918858.35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18.75">
      <c r="A35" s="72" t="s">
        <v>1</v>
      </c>
      <c r="B35" s="72"/>
      <c r="C35" s="38">
        <f>C11+C12+C13+C14+C15+C16+C17+C18+C19+C20+C34</f>
        <v>6036460.9100000001</v>
      </c>
      <c r="D35" s="39">
        <f>SUM(D11:D34)</f>
        <v>6036460.9100000001</v>
      </c>
      <c r="E35" s="39">
        <f>SUM(E5:E33)</f>
        <v>0</v>
      </c>
      <c r="F35" s="28">
        <v>0</v>
      </c>
      <c r="G35" s="17">
        <v>0</v>
      </c>
      <c r="H35" s="17">
        <v>0</v>
      </c>
      <c r="I35" s="28">
        <v>0</v>
      </c>
      <c r="J35" s="17">
        <v>0</v>
      </c>
      <c r="K35" s="28">
        <v>0</v>
      </c>
      <c r="L35" s="7" t="s">
        <v>0</v>
      </c>
    </row>
  </sheetData>
  <mergeCells count="9">
    <mergeCell ref="A35:B35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1"/>
  <sheetViews>
    <sheetView topLeftCell="A11" zoomScale="70" zoomScaleNormal="70" workbookViewId="0">
      <selection activeCell="B37" sqref="B37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4"/>
      <c r="L1" s="4"/>
    </row>
    <row r="2" spans="1:12" ht="18.7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>
      <c r="A3" s="69" t="s">
        <v>23</v>
      </c>
      <c r="B3" s="69" t="s">
        <v>22</v>
      </c>
      <c r="C3" s="69" t="s">
        <v>27</v>
      </c>
      <c r="D3" s="73" t="s">
        <v>26</v>
      </c>
      <c r="E3" s="74"/>
      <c r="F3" s="69" t="s">
        <v>29</v>
      </c>
      <c r="G3" s="73" t="s">
        <v>26</v>
      </c>
      <c r="H3" s="79"/>
      <c r="I3" s="69" t="s">
        <v>33</v>
      </c>
      <c r="J3" s="40" t="s">
        <v>26</v>
      </c>
      <c r="K3" s="43"/>
      <c r="L3" s="44"/>
    </row>
    <row r="4" spans="1:12" ht="187.5">
      <c r="A4" s="69"/>
      <c r="B4" s="69"/>
      <c r="C4" s="69"/>
      <c r="D4" s="33" t="s">
        <v>40</v>
      </c>
      <c r="E4" s="33" t="s">
        <v>41</v>
      </c>
      <c r="F4" s="69"/>
      <c r="G4" s="33" t="s">
        <v>40</v>
      </c>
      <c r="H4" s="33" t="s">
        <v>41</v>
      </c>
      <c r="I4" s="69"/>
      <c r="J4" s="33" t="s">
        <v>40</v>
      </c>
      <c r="K4" s="33" t="s">
        <v>41</v>
      </c>
      <c r="L4" s="7"/>
    </row>
    <row r="5" spans="1:12" ht="37.5" hidden="1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0">
        <v>2</v>
      </c>
      <c r="B6" s="3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6">
        <f>D11</f>
        <v>39394.410000000003</v>
      </c>
      <c r="D11" s="37">
        <v>39394.410000000003</v>
      </c>
      <c r="E11" s="37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6">
        <f t="shared" ref="C12:C41" si="1">D12</f>
        <v>91487.86</v>
      </c>
      <c r="D12" s="37">
        <v>91487.86</v>
      </c>
      <c r="E12" s="37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6">
        <f t="shared" si="1"/>
        <v>63683.93</v>
      </c>
      <c r="D13" s="37">
        <v>63683.93</v>
      </c>
      <c r="E13" s="37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6">
        <f t="shared" si="1"/>
        <v>39330</v>
      </c>
      <c r="D14" s="37">
        <v>39330</v>
      </c>
      <c r="E14" s="37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6">
        <f t="shared" si="1"/>
        <v>323045.64</v>
      </c>
      <c r="D15" s="37">
        <v>323045.64</v>
      </c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14</v>
      </c>
      <c r="C16" s="36">
        <f t="shared" si="1"/>
        <v>74022.45</v>
      </c>
      <c r="D16" s="37">
        <v>74022.45</v>
      </c>
      <c r="E16" s="37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9</v>
      </c>
      <c r="B17" s="10" t="s">
        <v>36</v>
      </c>
      <c r="C17" s="36">
        <f t="shared" si="1"/>
        <v>0</v>
      </c>
      <c r="D17" s="37"/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10</v>
      </c>
      <c r="B18" s="10" t="s">
        <v>13</v>
      </c>
      <c r="C18" s="36">
        <f t="shared" si="1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11</v>
      </c>
      <c r="B19" s="10" t="s">
        <v>12</v>
      </c>
      <c r="C19" s="36">
        <f t="shared" si="1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12</v>
      </c>
      <c r="B20" s="10" t="s">
        <v>11</v>
      </c>
      <c r="C20" s="36">
        <f t="shared" si="1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>
      <c r="A21" s="12">
        <v>13</v>
      </c>
      <c r="B21" s="10" t="s">
        <v>10</v>
      </c>
      <c r="C21" s="36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14</v>
      </c>
      <c r="B22" s="10" t="s">
        <v>9</v>
      </c>
      <c r="C22" s="36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15</v>
      </c>
      <c r="B23" s="10" t="s">
        <v>8</v>
      </c>
      <c r="C23" s="36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16</v>
      </c>
      <c r="B24" s="10" t="s">
        <v>7</v>
      </c>
      <c r="C24" s="36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17</v>
      </c>
      <c r="B25" s="10" t="s">
        <v>6</v>
      </c>
      <c r="C25" s="36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18</v>
      </c>
      <c r="B26" s="10" t="s">
        <v>5</v>
      </c>
      <c r="C26" s="36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19</v>
      </c>
      <c r="B27" s="10" t="s">
        <v>4</v>
      </c>
      <c r="C27" s="36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20</v>
      </c>
      <c r="B28" s="10" t="s">
        <v>3</v>
      </c>
      <c r="C28" s="36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21</v>
      </c>
      <c r="B29" s="10" t="s">
        <v>2</v>
      </c>
      <c r="C29" s="36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>
      <c r="A30" s="12">
        <v>7</v>
      </c>
      <c r="B30" s="10" t="s">
        <v>9</v>
      </c>
      <c r="C30" s="36">
        <f t="shared" si="1"/>
        <v>193000</v>
      </c>
      <c r="D30" s="37">
        <v>193000</v>
      </c>
      <c r="E30" s="37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>
      <c r="A31" s="12">
        <v>8</v>
      </c>
      <c r="B31" s="10" t="s">
        <v>8</v>
      </c>
      <c r="C31" s="36">
        <f t="shared" si="1"/>
        <v>105700</v>
      </c>
      <c r="D31" s="37">
        <v>105700</v>
      </c>
      <c r="E31" s="37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13</v>
      </c>
      <c r="C32" s="36">
        <f t="shared" si="1"/>
        <v>130000</v>
      </c>
      <c r="D32" s="37">
        <v>130000</v>
      </c>
      <c r="E32" s="37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12</v>
      </c>
      <c r="C33" s="36">
        <f t="shared" si="1"/>
        <v>40645</v>
      </c>
      <c r="D33" s="37">
        <v>40645</v>
      </c>
      <c r="E33" s="37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11</v>
      </c>
      <c r="C34" s="36">
        <f t="shared" si="1"/>
        <v>17200</v>
      </c>
      <c r="D34" s="37">
        <v>17200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7</v>
      </c>
      <c r="C35" s="36">
        <f t="shared" si="1"/>
        <v>248795.51</v>
      </c>
      <c r="D35" s="37">
        <v>248795.51</v>
      </c>
      <c r="E35" s="37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6</v>
      </c>
      <c r="C36" s="36">
        <f t="shared" si="1"/>
        <v>203329.52</v>
      </c>
      <c r="D36" s="37">
        <v>203329.52</v>
      </c>
      <c r="E36" s="37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4</v>
      </c>
      <c r="C37" s="36">
        <f t="shared" si="1"/>
        <v>14787</v>
      </c>
      <c r="D37" s="37">
        <v>14787</v>
      </c>
      <c r="E37" s="37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3</v>
      </c>
      <c r="C38" s="36">
        <f t="shared" si="1"/>
        <v>49394.41</v>
      </c>
      <c r="D38" s="37">
        <v>49394.41</v>
      </c>
      <c r="E38" s="37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2</v>
      </c>
      <c r="C39" s="36">
        <f t="shared" si="1"/>
        <v>10000</v>
      </c>
      <c r="D39" s="37">
        <v>10000</v>
      </c>
      <c r="E39" s="37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37</v>
      </c>
      <c r="C40" s="36">
        <f t="shared" si="1"/>
        <v>2123922</v>
      </c>
      <c r="D40" s="37">
        <v>2123922</v>
      </c>
      <c r="E40" s="37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18.75">
      <c r="A41" s="72" t="s">
        <v>1</v>
      </c>
      <c r="B41" s="72"/>
      <c r="C41" s="38">
        <f t="shared" si="1"/>
        <v>3767737.73</v>
      </c>
      <c r="D41" s="38">
        <f>SUM(D11:D40)</f>
        <v>3767737.73</v>
      </c>
      <c r="E41" s="39">
        <f>SUM(E5:E29)</f>
        <v>0</v>
      </c>
      <c r="F41" s="28">
        <v>0</v>
      </c>
      <c r="G41" s="17">
        <v>0</v>
      </c>
      <c r="H41" s="17">
        <v>0</v>
      </c>
      <c r="I41" s="28">
        <v>0</v>
      </c>
      <c r="J41" s="17">
        <v>0</v>
      </c>
      <c r="K41" s="28">
        <v>0</v>
      </c>
      <c r="L41" s="7" t="s">
        <v>0</v>
      </c>
    </row>
  </sheetData>
  <mergeCells count="9">
    <mergeCell ref="A41:B41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2021-06-10T05:34:50Z</cp:lastPrinted>
  <dcterms:created xsi:type="dcterms:W3CDTF">2017-10-30T13:20:53Z</dcterms:created>
  <dcterms:modified xsi:type="dcterms:W3CDTF">2021-07-23T09:16:08Z</dcterms:modified>
</cp:coreProperties>
</file>