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H50" i="9"/>
  <c r="D6" i="10"/>
  <c r="C6"/>
  <c r="D35" i="5"/>
  <c r="C16" i="4"/>
  <c r="C18" i="5"/>
  <c r="D44" i="4"/>
  <c r="C36"/>
  <c r="C39"/>
  <c r="D50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2"/>
  <c r="C23"/>
  <c r="C24"/>
  <c r="C25"/>
  <c r="C26"/>
  <c r="C27"/>
  <c r="C28"/>
  <c r="C29"/>
  <c r="C30"/>
  <c r="C31"/>
  <c r="C32"/>
  <c r="C33"/>
  <c r="C34"/>
  <c r="C11"/>
  <c r="C9" i="6" l="1"/>
  <c r="G50" i="9"/>
  <c r="F50"/>
  <c r="C13" i="6"/>
  <c r="C35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C12" i="9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0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5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<sst xmlns="http://schemas.openxmlformats.org/spreadsheetml/2006/main" count="417" uniqueCount="66">
  <si>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</si>
  <si>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</si>
  <si>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</si>
  <si>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</si>
  <si>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</si>
  <si>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</si>
  <si>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</si>
  <si>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</si>
  <si>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</si>
  <si>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</si>
  <si>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</si>
  <si>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</si>
  <si>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</si>
  <si>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</si>
  <si>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</si>
  <si>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</si>
  <si>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</si>
  <si>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</si>
  <si>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</si>
  <si>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</si>
  <si>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</si>
  <si>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</si>
  <si>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</si>
  <si>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</si>
  <si>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</si>
  <si>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</si>
  <si>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</si>
  <si>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</si>
  <si>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</si>
  <si>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</si>
  <si>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</si>
  <si>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</si>
  <si>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</si>
  <si>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</si>
  <si>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</si>
  <si>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</si>
  <si>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</si>
  <si>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</si>
  <si>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</si>
  <si>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</si>
  <si>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</si>
  <si>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</si>
  <si>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</si>
  <si>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</si>
  <si>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</si>
  <si>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</si>
  <si>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</si>
  <si>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</si>
  <si>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</si>
  <si>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</si>
  <si>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</si>
  <si>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</si>
  <si>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</si>
  <si>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</si>
  <si>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</si>
  <si>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</si>
  <si>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</si>
  <si>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</si>
  <si>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</si>
  <si>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</si>
  <si>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</si>
  <si>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</si>
  <si>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</si>
  <si>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</si>
  <si>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</si>
  <si>
    <t xml:space="preserve">                   Приложение № 8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</si>
</sst>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tabSelected="1" view="pageBreakPreview" topLeftCell="B1" zoomScale="60" workbookViewId="0">
      <selection activeCell="K13" sqref="K13:K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77" t="s">
        <v>65</v>
      </c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5" ht="18.75">
      <c r="B2" s="30"/>
      <c r="C2" s="77" t="s">
        <v>28</v>
      </c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5" ht="18.75">
      <c r="B3" s="30"/>
      <c r="C3" s="77" t="s">
        <v>59</v>
      </c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5" ht="18.75">
      <c r="B4" s="30"/>
      <c r="C4" s="77" t="s">
        <v>39</v>
      </c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5" ht="18.75">
      <c r="B5" s="30"/>
      <c r="C5" s="77" t="s">
        <v>45</v>
      </c>
      <c r="D5" s="77"/>
      <c r="E5" s="77"/>
      <c r="F5" s="77"/>
      <c r="G5" s="77"/>
      <c r="H5" s="77"/>
      <c r="I5" s="77"/>
      <c r="J5" s="77"/>
      <c r="K5" s="77"/>
      <c r="L5" s="77"/>
      <c r="M5" s="77"/>
    </row>
    <row r="6" spans="1:15" ht="18.75">
      <c r="B6" s="30"/>
      <c r="C6" s="77" t="s">
        <v>46</v>
      </c>
      <c r="D6" s="77"/>
      <c r="E6" s="77"/>
      <c r="F6" s="77"/>
      <c r="G6" s="77"/>
      <c r="H6" s="77"/>
      <c r="I6" s="77"/>
      <c r="J6" s="77"/>
      <c r="K6" s="77"/>
      <c r="L6" s="77"/>
      <c r="M6" s="77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5" t="s">
        <v>30</v>
      </c>
      <c r="K9" s="76"/>
      <c r="L9" s="76"/>
      <c r="M9" s="76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79" t="s">
        <v>32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4"/>
      <c r="O12" s="4"/>
    </row>
    <row r="13" spans="1:15" s="8" customFormat="1" ht="18.75" customHeight="1">
      <c r="A13" s="5"/>
      <c r="B13" s="78" t="s">
        <v>23</v>
      </c>
      <c r="C13" s="78" t="s">
        <v>22</v>
      </c>
      <c r="D13" s="6"/>
      <c r="E13" s="78" t="s">
        <v>27</v>
      </c>
      <c r="F13" s="78" t="s">
        <v>26</v>
      </c>
      <c r="G13" s="78"/>
      <c r="H13" s="78" t="s">
        <v>29</v>
      </c>
      <c r="I13" s="78" t="s">
        <v>26</v>
      </c>
      <c r="J13" s="78"/>
      <c r="K13" s="78" t="s">
        <v>33</v>
      </c>
      <c r="L13" s="78" t="s">
        <v>26</v>
      </c>
      <c r="M13" s="78"/>
      <c r="N13" s="7"/>
      <c r="O13" s="7"/>
    </row>
    <row r="14" spans="1:15" s="8" customFormat="1" ht="409.5">
      <c r="A14" s="5"/>
      <c r="B14" s="78"/>
      <c r="C14" s="78"/>
      <c r="D14" s="6"/>
      <c r="E14" s="78"/>
      <c r="F14" s="22" t="s">
        <v>24</v>
      </c>
      <c r="G14" s="22" t="s">
        <v>25</v>
      </c>
      <c r="H14" s="78"/>
      <c r="I14" s="22" t="s">
        <v>24</v>
      </c>
      <c r="J14" s="22" t="s">
        <v>25</v>
      </c>
      <c r="K14" s="78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710103.26</v>
      </c>
      <c r="F30" s="23">
        <v>648857.66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80" t="s">
        <v>1</v>
      </c>
      <c r="C35" s="80"/>
      <c r="D35" s="14">
        <v>540</v>
      </c>
      <c r="E35" s="17">
        <f t="shared" ref="E35:F35" si="3">SUM(E15:E34)</f>
        <v>3762313.4600000004</v>
      </c>
      <c r="F35" s="17">
        <f t="shared" si="3"/>
        <v>2107390.66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  <mergeCell ref="J9:M9"/>
    <mergeCell ref="C6:M6"/>
    <mergeCell ref="C1:M1"/>
    <mergeCell ref="C2:M2"/>
    <mergeCell ref="C3:M3"/>
    <mergeCell ref="C4:M4"/>
    <mergeCell ref="C5:M5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workbookViewId="0">
      <selection activeCell="C11" sqref="C11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79" t="s">
        <v>32</v>
      </c>
      <c r="B1" s="79"/>
      <c r="C1" s="79"/>
      <c r="D1" s="79"/>
      <c r="E1" s="79"/>
      <c r="F1" s="79"/>
      <c r="G1" s="79"/>
      <c r="H1" s="79"/>
    </row>
    <row r="2" spans="1:8" ht="18.75">
      <c r="A2" s="71"/>
      <c r="B2" s="71"/>
      <c r="C2" s="71"/>
      <c r="D2" s="71"/>
      <c r="E2" s="71"/>
      <c r="F2" s="71"/>
      <c r="G2" s="71"/>
      <c r="H2" s="73" t="s">
        <v>63</v>
      </c>
    </row>
    <row r="3" spans="1:8" ht="24" customHeight="1">
      <c r="A3" s="78" t="s">
        <v>23</v>
      </c>
      <c r="B3" s="78" t="s">
        <v>22</v>
      </c>
      <c r="C3" s="78" t="s">
        <v>27</v>
      </c>
      <c r="D3" s="72" t="s">
        <v>26</v>
      </c>
      <c r="E3" s="78" t="s">
        <v>29</v>
      </c>
      <c r="F3" s="72" t="s">
        <v>26</v>
      </c>
      <c r="G3" s="78" t="s">
        <v>33</v>
      </c>
      <c r="H3" s="74" t="s">
        <v>26</v>
      </c>
    </row>
    <row r="4" spans="1:8" ht="315.75" customHeight="1">
      <c r="A4" s="78"/>
      <c r="B4" s="78"/>
      <c r="C4" s="78"/>
      <c r="D4" s="59" t="s">
        <v>64</v>
      </c>
      <c r="E4" s="78"/>
      <c r="F4" s="59" t="s">
        <v>64</v>
      </c>
      <c r="G4" s="78"/>
      <c r="H4" s="63" t="s">
        <v>64</v>
      </c>
    </row>
    <row r="5" spans="1:8" ht="37.5">
      <c r="A5" s="12">
        <v>1</v>
      </c>
      <c r="B5" s="10" t="s">
        <v>37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81" t="s">
        <v>1</v>
      </c>
      <c r="B6" s="81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9" t="s">
        <v>32</v>
      </c>
      <c r="B1" s="79"/>
      <c r="C1" s="79"/>
      <c r="D1" s="79"/>
      <c r="E1" s="79"/>
      <c r="F1" s="79"/>
      <c r="G1" s="79"/>
      <c r="H1" s="79"/>
    </row>
    <row r="2" spans="1:8" ht="18.75">
      <c r="A2" s="49"/>
      <c r="B2" s="49"/>
      <c r="C2" s="49"/>
      <c r="D2" s="49"/>
      <c r="E2" s="49"/>
      <c r="F2" s="49"/>
      <c r="G2" s="49"/>
      <c r="H2" s="50" t="s">
        <v>55</v>
      </c>
    </row>
    <row r="3" spans="1:8" ht="24" customHeight="1">
      <c r="A3" s="78" t="s">
        <v>23</v>
      </c>
      <c r="B3" s="78" t="s">
        <v>22</v>
      </c>
      <c r="C3" s="78" t="s">
        <v>27</v>
      </c>
      <c r="D3" s="66" t="s">
        <v>26</v>
      </c>
      <c r="E3" s="78" t="s">
        <v>29</v>
      </c>
      <c r="F3" s="66" t="s">
        <v>26</v>
      </c>
      <c r="G3" s="78" t="s">
        <v>33</v>
      </c>
      <c r="H3" s="66" t="s">
        <v>26</v>
      </c>
    </row>
    <row r="4" spans="1:8" ht="229.5" customHeight="1">
      <c r="A4" s="78"/>
      <c r="B4" s="78"/>
      <c r="C4" s="78"/>
      <c r="D4" s="26" t="s">
        <v>42</v>
      </c>
      <c r="E4" s="78"/>
      <c r="F4" s="26" t="s">
        <v>42</v>
      </c>
      <c r="G4" s="78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81" t="s">
        <v>1</v>
      </c>
      <c r="B11" s="81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54</v>
      </c>
      <c r="K2" s="4"/>
    </row>
    <row r="3" spans="1:11" ht="41.25" customHeight="1">
      <c r="A3" s="78" t="s">
        <v>23</v>
      </c>
      <c r="B3" s="78" t="s">
        <v>22</v>
      </c>
      <c r="C3" s="78" t="s">
        <v>27</v>
      </c>
      <c r="D3" s="82" t="s">
        <v>26</v>
      </c>
      <c r="E3" s="83"/>
      <c r="F3" s="78" t="s">
        <v>29</v>
      </c>
      <c r="G3" s="82" t="s">
        <v>26</v>
      </c>
      <c r="H3" s="83"/>
      <c r="I3" s="78" t="s">
        <v>33</v>
      </c>
      <c r="J3" s="82" t="s">
        <v>26</v>
      </c>
      <c r="K3" s="84"/>
    </row>
    <row r="4" spans="1:11" ht="226.5" customHeight="1">
      <c r="A4" s="78"/>
      <c r="B4" s="78"/>
      <c r="C4" s="78"/>
      <c r="D4" s="26" t="s">
        <v>51</v>
      </c>
      <c r="E4" s="26" t="s">
        <v>35</v>
      </c>
      <c r="F4" s="78"/>
      <c r="G4" s="26" t="s">
        <v>51</v>
      </c>
      <c r="H4" s="27" t="s">
        <v>35</v>
      </c>
      <c r="I4" s="78"/>
      <c r="J4" s="26" t="s">
        <v>51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52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60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81" t="s">
        <v>1</v>
      </c>
      <c r="B21" s="81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10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49</v>
      </c>
      <c r="K2" s="4"/>
    </row>
    <row r="3" spans="1:11" ht="22.5" customHeight="1">
      <c r="A3" s="78" t="s">
        <v>23</v>
      </c>
      <c r="B3" s="78" t="s">
        <v>22</v>
      </c>
      <c r="C3" s="78" t="s">
        <v>27</v>
      </c>
      <c r="D3" s="82" t="s">
        <v>26</v>
      </c>
      <c r="E3" s="83"/>
      <c r="F3" s="78" t="s">
        <v>29</v>
      </c>
      <c r="G3" s="82" t="s">
        <v>26</v>
      </c>
      <c r="H3" s="83"/>
      <c r="I3" s="78" t="s">
        <v>33</v>
      </c>
      <c r="J3" s="82" t="s">
        <v>26</v>
      </c>
      <c r="K3" s="84"/>
    </row>
    <row r="4" spans="1:11" ht="222.75" customHeight="1">
      <c r="A4" s="78"/>
      <c r="B4" s="78"/>
      <c r="C4" s="78"/>
      <c r="D4" s="26" t="s">
        <v>50</v>
      </c>
      <c r="E4" s="26" t="s">
        <v>35</v>
      </c>
      <c r="F4" s="78"/>
      <c r="G4" s="26" t="s">
        <v>50</v>
      </c>
      <c r="H4" s="27" t="s">
        <v>35</v>
      </c>
      <c r="I4" s="78"/>
      <c r="J4" s="26" t="s">
        <v>50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81" t="s">
        <v>1</v>
      </c>
      <c r="B16" s="81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0" zoomScale="55" zoomScaleNormal="55" workbookViewId="0">
      <selection activeCell="H39" sqref="H39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5" t="s">
        <v>44</v>
      </c>
      <c r="M2" s="85"/>
      <c r="N2" s="4"/>
    </row>
    <row r="3" spans="1:14" ht="18.75">
      <c r="A3" s="78" t="s">
        <v>23</v>
      </c>
      <c r="B3" s="78" t="s">
        <v>22</v>
      </c>
      <c r="C3" s="78" t="s">
        <v>27</v>
      </c>
      <c r="D3" s="82" t="s">
        <v>26</v>
      </c>
      <c r="E3" s="86"/>
      <c r="F3" s="83"/>
      <c r="G3" s="78" t="s">
        <v>29</v>
      </c>
      <c r="H3" s="82" t="s">
        <v>26</v>
      </c>
      <c r="I3" s="86"/>
      <c r="J3" s="83"/>
      <c r="K3" s="78" t="s">
        <v>33</v>
      </c>
      <c r="L3" s="82" t="s">
        <v>26</v>
      </c>
      <c r="M3" s="86"/>
      <c r="N3" s="84"/>
    </row>
    <row r="4" spans="1:14" ht="300">
      <c r="A4" s="78"/>
      <c r="B4" s="78"/>
      <c r="C4" s="78"/>
      <c r="D4" s="26" t="s">
        <v>40</v>
      </c>
      <c r="E4" s="26" t="s">
        <v>34</v>
      </c>
      <c r="F4" s="26" t="s">
        <v>35</v>
      </c>
      <c r="G4" s="78"/>
      <c r="H4" s="26" t="s">
        <v>38</v>
      </c>
      <c r="I4" s="26" t="s">
        <v>34</v>
      </c>
      <c r="J4" s="27" t="s">
        <v>35</v>
      </c>
      <c r="K4" s="78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53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81" t="s">
        <v>1</v>
      </c>
      <c r="B27" s="81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topLeftCell="B35" workbookViewId="0">
      <selection activeCell="G56" sqref="G56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87"/>
      <c r="R1" s="87"/>
    </row>
    <row r="2" spans="1:20" ht="18.75">
      <c r="A2" s="53"/>
      <c r="B2" s="53"/>
      <c r="C2" s="53"/>
      <c r="D2" s="53"/>
      <c r="E2" s="53"/>
      <c r="F2" s="53"/>
      <c r="G2" s="60"/>
      <c r="H2" s="69"/>
      <c r="I2" s="53"/>
      <c r="J2" s="53"/>
      <c r="K2" s="53"/>
      <c r="L2" s="53"/>
      <c r="M2" s="60"/>
      <c r="N2" s="69"/>
      <c r="O2" s="53"/>
      <c r="P2" s="54"/>
      <c r="Q2" s="54"/>
      <c r="R2" s="54" t="s">
        <v>57</v>
      </c>
    </row>
    <row r="3" spans="1:20" ht="25.5" customHeight="1">
      <c r="A3" s="78" t="s">
        <v>23</v>
      </c>
      <c r="B3" s="78" t="s">
        <v>22</v>
      </c>
      <c r="C3" s="78" t="s">
        <v>27</v>
      </c>
      <c r="D3" s="82" t="s">
        <v>26</v>
      </c>
      <c r="E3" s="88"/>
      <c r="F3" s="88"/>
      <c r="G3" s="88"/>
      <c r="H3" s="83"/>
      <c r="I3" s="78" t="s">
        <v>29</v>
      </c>
      <c r="J3" s="82" t="s">
        <v>26</v>
      </c>
      <c r="K3" s="88"/>
      <c r="L3" s="88"/>
      <c r="M3" s="88"/>
      <c r="N3" s="83"/>
      <c r="O3" s="78" t="s">
        <v>33</v>
      </c>
      <c r="P3" s="82" t="s">
        <v>26</v>
      </c>
      <c r="Q3" s="88"/>
      <c r="R3" s="88"/>
      <c r="S3" s="89"/>
      <c r="T3" s="84"/>
    </row>
    <row r="4" spans="1:20" ht="385.5" customHeight="1">
      <c r="A4" s="78"/>
      <c r="B4" s="78"/>
      <c r="C4" s="78"/>
      <c r="D4" s="26" t="s">
        <v>56</v>
      </c>
      <c r="E4" s="34" t="s">
        <v>42</v>
      </c>
      <c r="F4" s="59" t="s">
        <v>58</v>
      </c>
      <c r="G4" s="26" t="s">
        <v>61</v>
      </c>
      <c r="H4" s="26" t="s">
        <v>62</v>
      </c>
      <c r="I4" s="78"/>
      <c r="J4" s="26" t="s">
        <v>56</v>
      </c>
      <c r="K4" s="34" t="s">
        <v>42</v>
      </c>
      <c r="L4" s="59" t="s">
        <v>58</v>
      </c>
      <c r="M4" s="26" t="s">
        <v>61</v>
      </c>
      <c r="N4" s="26" t="s">
        <v>62</v>
      </c>
      <c r="O4" s="78"/>
      <c r="P4" s="63" t="s">
        <v>56</v>
      </c>
      <c r="Q4" s="64" t="s">
        <v>42</v>
      </c>
      <c r="R4" s="63" t="s">
        <v>58</v>
      </c>
      <c r="S4" s="26" t="s">
        <v>61</v>
      </c>
      <c r="T4" s="26" t="s">
        <v>62</v>
      </c>
    </row>
    <row r="5" spans="1:20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36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2"/>
      <c r="T5" s="70"/>
    </row>
    <row r="6" spans="1:20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36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2"/>
      <c r="T6" s="70"/>
    </row>
    <row r="7" spans="1:20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36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2"/>
      <c r="T7" s="70"/>
    </row>
    <row r="8" spans="1:20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38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2"/>
      <c r="T8" s="70"/>
    </row>
    <row r="9" spans="1:20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38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2"/>
      <c r="T9" s="70"/>
    </row>
    <row r="10" spans="1:20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38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2"/>
      <c r="T10" s="70"/>
    </row>
    <row r="11" spans="1:20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56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2"/>
      <c r="T11" s="70"/>
    </row>
    <row r="12" spans="1:20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56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2"/>
      <c r="T12" s="70"/>
    </row>
    <row r="13" spans="1:20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56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2"/>
      <c r="T13" s="70"/>
    </row>
    <row r="14" spans="1:20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56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2"/>
      <c r="T14" s="70"/>
    </row>
    <row r="15" spans="1:20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56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2"/>
      <c r="T15" s="70"/>
    </row>
    <row r="16" spans="1:20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56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2"/>
      <c r="T16" s="70"/>
    </row>
    <row r="17" spans="1:20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56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2"/>
      <c r="T17" s="70"/>
    </row>
    <row r="18" spans="1:20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56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2"/>
      <c r="T18" s="70"/>
    </row>
    <row r="19" spans="1:20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56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2"/>
      <c r="T19" s="70"/>
    </row>
    <row r="20" spans="1:20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56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2"/>
      <c r="T20" s="70"/>
    </row>
    <row r="21" spans="1:20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56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2"/>
      <c r="T21" s="70"/>
    </row>
    <row r="22" spans="1:20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56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2"/>
      <c r="T22" s="70"/>
    </row>
    <row r="23" spans="1:20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56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2"/>
      <c r="T23" s="70"/>
    </row>
    <row r="24" spans="1:20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56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2"/>
      <c r="T24" s="70"/>
    </row>
    <row r="25" spans="1:20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56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2"/>
      <c r="T25" s="70"/>
    </row>
    <row r="26" spans="1:20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56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2"/>
      <c r="T26" s="70"/>
    </row>
    <row r="27" spans="1:20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56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2"/>
      <c r="T27" s="70"/>
    </row>
    <row r="28" spans="1:20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56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2"/>
      <c r="T28" s="70"/>
    </row>
    <row r="29" spans="1:20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56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2"/>
      <c r="T29" s="70"/>
    </row>
    <row r="30" spans="1:20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56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2"/>
      <c r="T30" s="70"/>
    </row>
    <row r="31" spans="1:20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56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2"/>
      <c r="T31" s="70"/>
    </row>
    <row r="32" spans="1:20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56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2"/>
      <c r="T32" s="70"/>
    </row>
    <row r="33" spans="1:20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56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2"/>
      <c r="T33" s="70"/>
    </row>
    <row r="34" spans="1:20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56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2"/>
      <c r="T34" s="70"/>
    </row>
    <row r="35" spans="1:20" ht="37.5">
      <c r="A35" s="12">
        <v>1</v>
      </c>
      <c r="B35" s="10" t="s">
        <v>20</v>
      </c>
      <c r="C35" s="35">
        <f>D35+F35</f>
        <v>302009.21999999997</v>
      </c>
      <c r="D35" s="56">
        <v>169245.44</v>
      </c>
      <c r="E35" s="56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5">
        <f>D36+F36</f>
        <v>150000</v>
      </c>
      <c r="D36" s="16">
        <v>0</v>
      </c>
      <c r="E36" s="56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5">
        <f t="shared" ref="C37:C46" si="2">D37+F37</f>
        <v>668967.48</v>
      </c>
      <c r="D37" s="56">
        <v>72533.759999999995</v>
      </c>
      <c r="E37" s="56"/>
      <c r="F37" s="56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5">
        <f t="shared" si="2"/>
        <v>403899.62</v>
      </c>
      <c r="D38" s="56">
        <v>71944.92</v>
      </c>
      <c r="E38" s="56"/>
      <c r="F38" s="56">
        <v>331954.7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5">
        <f>D39+F39</f>
        <v>150000</v>
      </c>
      <c r="D39" s="16">
        <v>0</v>
      </c>
      <c r="E39" s="56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5">
        <f t="shared" si="2"/>
        <v>620000</v>
      </c>
      <c r="D40" s="68">
        <v>0</v>
      </c>
      <c r="E40" s="56"/>
      <c r="F40" s="56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5">
        <f>F41</f>
        <v>75000</v>
      </c>
      <c r="D41" s="16">
        <v>0</v>
      </c>
      <c r="E41" s="56"/>
      <c r="F41" s="56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5">
        <f t="shared" si="2"/>
        <v>450647.89</v>
      </c>
      <c r="D42" s="56">
        <v>42311.360000000001</v>
      </c>
      <c r="E42" s="56"/>
      <c r="F42" s="56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5">
        <f t="shared" si="2"/>
        <v>393009.06</v>
      </c>
      <c r="D43" s="16">
        <v>0</v>
      </c>
      <c r="E43" s="56"/>
      <c r="F43" s="56">
        <v>393009.06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5">
        <f>F44</f>
        <v>75000</v>
      </c>
      <c r="D44" s="16">
        <v>0</v>
      </c>
      <c r="E44" s="56"/>
      <c r="F44" s="56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5">
        <f t="shared" si="2"/>
        <v>1279237.2</v>
      </c>
      <c r="D45" s="56">
        <v>85339.18</v>
      </c>
      <c r="E45" s="56"/>
      <c r="F45" s="56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5">
        <f t="shared" si="2"/>
        <v>829600.17</v>
      </c>
      <c r="D46" s="16">
        <v>0</v>
      </c>
      <c r="E46" s="56"/>
      <c r="F46" s="56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5">
        <f>F47</f>
        <v>305000</v>
      </c>
      <c r="D47" s="16">
        <v>0</v>
      </c>
      <c r="E47" s="56"/>
      <c r="F47" s="56">
        <v>305000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5">
        <f>F48</f>
        <v>175000</v>
      </c>
      <c r="D48" s="16">
        <v>0</v>
      </c>
      <c r="E48" s="56"/>
      <c r="F48" s="56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5">
        <f>G49+H49</f>
        <v>2682512.9</v>
      </c>
      <c r="D49" s="16">
        <v>0</v>
      </c>
      <c r="E49" s="16">
        <v>0</v>
      </c>
      <c r="F49" s="16">
        <v>0</v>
      </c>
      <c r="G49" s="16">
        <v>2183217</v>
      </c>
      <c r="H49" s="16">
        <v>499295.9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5" customFormat="1" ht="18.75">
      <c r="A50" s="61"/>
      <c r="B50" s="61" t="s">
        <v>1</v>
      </c>
      <c r="C50" s="67">
        <f>D50+F50+G50+H50</f>
        <v>8559883.540000001</v>
      </c>
      <c r="D50" s="57">
        <f>SUM(D35:D49)</f>
        <v>441374.66</v>
      </c>
      <c r="E50" s="57">
        <f>SUM(E5:E34)</f>
        <v>0</v>
      </c>
      <c r="F50" s="58">
        <f>SUM(F35:F49)</f>
        <v>5435995.9800000004</v>
      </c>
      <c r="G50" s="57">
        <f>G49</f>
        <v>2183217</v>
      </c>
      <c r="H50" s="57">
        <f>H49</f>
        <v>499295.9</v>
      </c>
      <c r="I50" s="28">
        <v>0</v>
      </c>
      <c r="J50" s="17">
        <v>0</v>
      </c>
      <c r="K50" s="17">
        <v>0</v>
      </c>
      <c r="L50" s="17">
        <v>0</v>
      </c>
      <c r="M50" s="28">
        <v>0</v>
      </c>
      <c r="N50" s="28">
        <v>0</v>
      </c>
      <c r="O50" s="28">
        <v>0</v>
      </c>
      <c r="P50" s="17">
        <v>0</v>
      </c>
      <c r="Q50" s="28">
        <v>0</v>
      </c>
      <c r="R50" s="17">
        <v>0</v>
      </c>
      <c r="S50" s="28">
        <v>0</v>
      </c>
      <c r="T50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4" workbookViewId="0">
      <selection activeCell="C35" sqref="C35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47</v>
      </c>
      <c r="K2" s="43"/>
      <c r="L2" s="4"/>
    </row>
    <row r="3" spans="1:12" ht="18.75">
      <c r="A3" s="78" t="s">
        <v>23</v>
      </c>
      <c r="B3" s="78" t="s">
        <v>22</v>
      </c>
      <c r="C3" s="78" t="s">
        <v>27</v>
      </c>
      <c r="D3" s="82" t="s">
        <v>26</v>
      </c>
      <c r="E3" s="83"/>
      <c r="F3" s="78" t="s">
        <v>29</v>
      </c>
      <c r="G3" s="82" t="s">
        <v>26</v>
      </c>
      <c r="H3" s="88"/>
      <c r="I3" s="78" t="s">
        <v>33</v>
      </c>
      <c r="J3" s="41" t="s">
        <v>26</v>
      </c>
      <c r="K3" s="44"/>
      <c r="L3" s="45"/>
    </row>
    <row r="4" spans="1:12" ht="187.5">
      <c r="A4" s="78"/>
      <c r="B4" s="78"/>
      <c r="C4" s="78"/>
      <c r="D4" s="26" t="s">
        <v>48</v>
      </c>
      <c r="E4" s="34" t="s">
        <v>42</v>
      </c>
      <c r="F4" s="78"/>
      <c r="G4" s="26" t="s">
        <v>48</v>
      </c>
      <c r="H4" s="34" t="s">
        <v>42</v>
      </c>
      <c r="I4" s="78"/>
      <c r="J4" s="26" t="s">
        <v>48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5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5">
        <f>D18</f>
        <v>120781.73</v>
      </c>
      <c r="D18" s="35">
        <v>120781.73</v>
      </c>
      <c r="E18" s="51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5">
        <f t="shared" si="1"/>
        <v>19020</v>
      </c>
      <c r="D19" s="35">
        <v>19020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5">
        <f t="shared" si="1"/>
        <v>119523.97</v>
      </c>
      <c r="D20" s="35">
        <v>119523.97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5">
        <v>2335903.4900000002</v>
      </c>
      <c r="D21" s="35">
        <v>2335903.4900000002</v>
      </c>
      <c r="E21" s="51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5">
        <f t="shared" si="1"/>
        <v>0</v>
      </c>
      <c r="D34" s="38"/>
      <c r="E34" s="38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81" t="s">
        <v>1</v>
      </c>
      <c r="B35" s="81"/>
      <c r="C35" s="67">
        <f t="shared" si="1"/>
        <v>6259402.1700000009</v>
      </c>
      <c r="D35" s="40">
        <f>SUM(D11:D34)</f>
        <v>6259402.1700000009</v>
      </c>
      <c r="E35" s="40">
        <f>SUM(E5:E34)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1" zoomScale="70" zoomScaleNormal="70" workbookViewId="0">
      <selection activeCell="D42" sqref="D42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8" t="s">
        <v>23</v>
      </c>
      <c r="B3" s="78" t="s">
        <v>22</v>
      </c>
      <c r="C3" s="78" t="s">
        <v>27</v>
      </c>
      <c r="D3" s="82" t="s">
        <v>26</v>
      </c>
      <c r="E3" s="83"/>
      <c r="F3" s="78" t="s">
        <v>29</v>
      </c>
      <c r="G3" s="82" t="s">
        <v>26</v>
      </c>
      <c r="H3" s="88"/>
      <c r="I3" s="78" t="s">
        <v>33</v>
      </c>
      <c r="J3" s="41" t="s">
        <v>26</v>
      </c>
      <c r="K3" s="44"/>
      <c r="L3" s="45"/>
    </row>
    <row r="4" spans="1:12" ht="187.5">
      <c r="A4" s="78"/>
      <c r="B4" s="78"/>
      <c r="C4" s="78"/>
      <c r="D4" s="34" t="s">
        <v>41</v>
      </c>
      <c r="E4" s="34" t="s">
        <v>42</v>
      </c>
      <c r="F4" s="78"/>
      <c r="G4" s="34" t="s">
        <v>41</v>
      </c>
      <c r="H4" s="34" t="s">
        <v>42</v>
      </c>
      <c r="I4" s="78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4" si="1">D12</f>
        <v>114287.86</v>
      </c>
      <c r="D12" s="38">
        <v>114287.86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74427.86</v>
      </c>
      <c r="D13" s="38">
        <v>74427.86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250830</v>
      </c>
      <c r="D14" s="38">
        <v>250830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379590.64</v>
      </c>
      <c r="D15" s="38">
        <v>379590.64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7">
        <f>D16</f>
        <v>340000</v>
      </c>
      <c r="D16" s="38">
        <v>340000</v>
      </c>
      <c r="E16" s="38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7">
        <f t="shared" si="1"/>
        <v>422809.45</v>
      </c>
      <c r="D17" s="38">
        <v>422809.45</v>
      </c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7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7">
        <f t="shared" si="1"/>
        <v>259300</v>
      </c>
      <c r="D31" s="38">
        <v>259300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7">
        <f t="shared" si="1"/>
        <v>139909</v>
      </c>
      <c r="D32" s="38">
        <v>139909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7">
        <f t="shared" si="1"/>
        <v>173125</v>
      </c>
      <c r="D33" s="38">
        <v>173125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7">
        <f t="shared" si="1"/>
        <v>195867</v>
      </c>
      <c r="D34" s="38">
        <v>195867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7">
        <f t="shared" si="1"/>
        <v>17200</v>
      </c>
      <c r="D35" s="38">
        <v>17200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7">
        <f>D36</f>
        <v>31775</v>
      </c>
      <c r="D36" s="38">
        <v>31775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7">
        <f t="shared" si="1"/>
        <v>288315.51</v>
      </c>
      <c r="D37" s="38">
        <v>288315.51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7">
        <f t="shared" si="1"/>
        <v>344873.52</v>
      </c>
      <c r="D38" s="38">
        <v>344873.52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7">
        <f>D39</f>
        <v>22420</v>
      </c>
      <c r="D39" s="38">
        <v>22420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7">
        <f t="shared" si="1"/>
        <v>321187</v>
      </c>
      <c r="D40" s="38">
        <v>321187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7">
        <f t="shared" si="1"/>
        <v>308944.40999999997</v>
      </c>
      <c r="D41" s="38">
        <v>308944.40999999997</v>
      </c>
      <c r="E41" s="38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7">
        <f t="shared" si="1"/>
        <v>10000</v>
      </c>
      <c r="D42" s="38">
        <v>10000</v>
      </c>
      <c r="E42" s="38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7">
        <f t="shared" si="1"/>
        <v>2080176.44</v>
      </c>
      <c r="D43" s="38">
        <v>2080176.44</v>
      </c>
      <c r="E43" s="38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81" t="s">
        <v>1</v>
      </c>
      <c r="B44" s="81"/>
      <c r="C44" s="39">
        <f t="shared" si="1"/>
        <v>5814433.0999999996</v>
      </c>
      <c r="D44" s="39">
        <f>SUM(D11:D43)</f>
        <v>5814433.0999999996</v>
      </c>
      <c r="E44" s="40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2022-01-10T05:29:45Z</dcterms:modified>
</cp:coreProperties>
</file>