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16.11.2021\4. Изменения в бюджет\"/>
    </mc:Choice>
  </mc:AlternateContent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Табл.№5'!$A$19:$IP$68</definedName>
    <definedName name="_xlnm.Print_Titles" localSheetId="0">'Приложение №5 Табл.№5'!$A:$I,'Приложение №5 Табл.№5'!$19:$19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2" l="1"/>
  <c r="D34" i="2"/>
  <c r="E30" i="2"/>
  <c r="D30" i="2"/>
  <c r="E63" i="2"/>
  <c r="F63" i="2"/>
  <c r="G63" i="2"/>
  <c r="H63" i="2"/>
  <c r="I63" i="2"/>
  <c r="D63" i="2"/>
  <c r="D41" i="2"/>
  <c r="I20" i="2"/>
  <c r="H20" i="2"/>
  <c r="G20" i="2"/>
  <c r="F20" i="2"/>
  <c r="E20" i="2"/>
  <c r="D65" i="2" l="1"/>
  <c r="D20" i="2" l="1"/>
  <c r="I65" i="2"/>
  <c r="H65" i="2"/>
  <c r="G65" i="2"/>
  <c r="F65" i="2"/>
  <c r="E65" i="2"/>
  <c r="H61" i="2"/>
  <c r="F61" i="2"/>
  <c r="D61" i="2"/>
  <c r="I56" i="2"/>
  <c r="H56" i="2"/>
  <c r="G56" i="2"/>
  <c r="F56" i="2"/>
  <c r="E56" i="2"/>
  <c r="D56" i="2"/>
  <c r="I53" i="2"/>
  <c r="H53" i="2"/>
  <c r="G53" i="2"/>
  <c r="F53" i="2"/>
  <c r="E53" i="2"/>
  <c r="D53" i="2"/>
  <c r="I46" i="2"/>
  <c r="H46" i="2"/>
  <c r="G46" i="2"/>
  <c r="F46" i="2"/>
  <c r="E46" i="2"/>
  <c r="D46" i="2"/>
  <c r="H41" i="2"/>
  <c r="F41" i="2"/>
  <c r="I34" i="2"/>
  <c r="H34" i="2"/>
  <c r="G34" i="2"/>
  <c r="G68" i="2" s="1"/>
  <c r="F34" i="2"/>
  <c r="E34" i="2"/>
  <c r="D28" i="2"/>
  <c r="I68" i="2" l="1"/>
  <c r="E68" i="2"/>
  <c r="H68" i="2"/>
  <c r="F68" i="2"/>
  <c r="D68" i="2"/>
</calcChain>
</file>

<file path=xl/sharedStrings.xml><?xml version="1.0" encoding="utf-8"?>
<sst xmlns="http://schemas.openxmlformats.org/spreadsheetml/2006/main" count="74" uniqueCount="69">
  <si>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</si>
  <si>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</si>
  <si>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</si>
  <si>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</si>
  <si>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</si>
  <si>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</si>
  <si>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</si>
  <si>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</si>
  <si>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</si>
  <si>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</si>
  <si>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</si>
  <si>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</si>
  <si>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</si>
  <si>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</si>
  <si>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</si>
  <si>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</si>
  <si>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</si>
  <si>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</si>
  <si>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</si>
  <si>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</si>
  <si>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</si>
  <si>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</si>
  <si>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</si>
  <si>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</si>
  <si>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</si>
  <si>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</si>
  <si>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</si>
  <si>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</si>
  <si>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</si>
  <si>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</si>
  <si>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</si>
  <si>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</si>
  <si>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</si>
  <si>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</si>
  <si>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</si>
  <si>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</si>
  <si>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</si>
  <si>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</si>
  <si>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</si>
  <si>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</si>
  <si>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</si>
  <si>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</si>
  <si>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</si>
  <si>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</si>
  <si>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</si>
  <si>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</si>
  <si>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</si>
  <si>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</si>
  <si>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</si>
  <si>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</si>
  <si>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</si>
  <si>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</si>
  <si>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</si>
  <si>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</si>
  <si>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 xml:space="preserve">Тарского муниципального района от 11 декабря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</si>
  <si>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</si>
  <si>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</si>
  <si>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</si>
  <si>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</si>
  <si>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</si>
  <si>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</si>
  <si>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</si>
  <si>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</si>
  <si>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</si>
  <si>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 xml:space="preserve">"О внесении изменений в решение Совета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</si>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</sst>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8"/>
  <sheetViews>
    <sheetView showGridLines="0" tabSelected="1" topLeftCell="A40" zoomScale="70" zoomScaleNormal="70" workbookViewId="0">
      <selection activeCell="F33" sqref="F33"/>
    </sheetView>
  </sheetViews>
  <sheetFormatPr defaultColWidth="9.140625" defaultRowHeight="18.75" x14ac:dyDescent="0.3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x14ac:dyDescent="0.3">
      <c r="A1" s="20"/>
      <c r="B1" s="20"/>
      <c r="C1" s="17"/>
      <c r="D1" s="22"/>
      <c r="E1" s="17"/>
      <c r="F1" s="17"/>
      <c r="G1" s="17"/>
      <c r="H1" s="16"/>
      <c r="I1" s="15" t="s">
        <v>68</v>
      </c>
    </row>
    <row r="2" spans="1:9" x14ac:dyDescent="0.3">
      <c r="A2" s="20"/>
      <c r="B2" s="20"/>
      <c r="C2" s="17"/>
      <c r="D2" s="22"/>
      <c r="E2" s="17"/>
      <c r="F2" s="17"/>
      <c r="G2" s="17"/>
      <c r="H2" s="16"/>
      <c r="I2" s="15" t="s">
        <v>63</v>
      </c>
    </row>
    <row r="3" spans="1:9" x14ac:dyDescent="0.3">
      <c r="A3" s="20"/>
      <c r="B3" s="20"/>
      <c r="C3" s="17"/>
      <c r="D3" s="22"/>
      <c r="E3" s="17"/>
      <c r="F3" s="17"/>
      <c r="G3" s="17"/>
      <c r="H3" s="16"/>
      <c r="I3" s="15" t="s">
        <v>64</v>
      </c>
    </row>
    <row r="4" spans="1:9" x14ac:dyDescent="0.3">
      <c r="A4" s="20"/>
      <c r="B4" s="20"/>
      <c r="C4" s="17"/>
      <c r="D4" s="22"/>
      <c r="E4" s="17"/>
      <c r="F4" s="17"/>
      <c r="G4" s="17" t="s">
        <v>54</v>
      </c>
      <c r="H4" s="16"/>
      <c r="I4" s="15"/>
    </row>
    <row r="5" spans="1:9" x14ac:dyDescent="0.3">
      <c r="A5" s="20"/>
      <c r="B5" s="20"/>
      <c r="C5" s="17"/>
      <c r="D5" s="22"/>
      <c r="E5" s="17"/>
      <c r="F5" s="17"/>
      <c r="G5" s="17" t="s">
        <v>56</v>
      </c>
      <c r="H5" s="16"/>
      <c r="I5" s="15"/>
    </row>
    <row r="6" spans="1:9" x14ac:dyDescent="0.3">
      <c r="A6" s="20"/>
      <c r="B6" s="20"/>
      <c r="C6" s="17"/>
      <c r="D6" s="22"/>
      <c r="E6" s="17"/>
      <c r="F6" s="17"/>
      <c r="G6" s="17" t="s">
        <v>57</v>
      </c>
      <c r="H6" s="16"/>
      <c r="I6" s="15"/>
    </row>
    <row r="7" spans="1:9" x14ac:dyDescent="0.3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 x14ac:dyDescent="0.3">
      <c r="A8" s="21"/>
      <c r="B8" s="21"/>
      <c r="C8" s="21"/>
      <c r="D8" s="21"/>
      <c r="E8" s="16"/>
      <c r="F8" s="17"/>
      <c r="G8" s="17"/>
      <c r="H8" s="16"/>
      <c r="I8" s="15" t="s">
        <v>55</v>
      </c>
    </row>
    <row r="9" spans="1:9" x14ac:dyDescent="0.3">
      <c r="A9" s="21"/>
      <c r="B9" s="15"/>
      <c r="C9" s="15"/>
      <c r="D9" s="15"/>
      <c r="E9" s="16"/>
      <c r="F9" s="17"/>
      <c r="G9" s="17"/>
      <c r="H9" s="16"/>
      <c r="I9" s="15" t="s">
        <v>63</v>
      </c>
    </row>
    <row r="10" spans="1:9" x14ac:dyDescent="0.3">
      <c r="A10" s="21"/>
      <c r="B10" s="21"/>
      <c r="C10" s="21"/>
      <c r="D10" s="21"/>
      <c r="E10" s="16"/>
      <c r="F10" s="17"/>
      <c r="G10" s="17"/>
      <c r="H10" s="16"/>
      <c r="I10" s="15" t="s">
        <v>58</v>
      </c>
    </row>
    <row r="11" spans="1:9" x14ac:dyDescent="0.3">
      <c r="A11" s="20"/>
      <c r="B11" s="20"/>
      <c r="C11" s="19"/>
      <c r="D11" s="18"/>
      <c r="E11" s="17"/>
      <c r="F11" s="17"/>
      <c r="G11" s="17"/>
      <c r="H11" s="16"/>
      <c r="I11" s="15" t="s">
        <v>59</v>
      </c>
    </row>
    <row r="12" spans="1:9" x14ac:dyDescent="0.3">
      <c r="A12" s="24"/>
      <c r="B12" s="24"/>
      <c r="C12" s="24"/>
      <c r="D12" s="24"/>
      <c r="E12" s="24"/>
      <c r="F12" s="24"/>
      <c r="G12" s="24"/>
      <c r="H12" s="24"/>
      <c r="I12" s="24"/>
    </row>
    <row r="13" spans="1:9" x14ac:dyDescent="0.3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 x14ac:dyDescent="0.3">
      <c r="A14" s="26"/>
      <c r="B14" s="26"/>
      <c r="C14" s="26"/>
      <c r="D14" s="26"/>
      <c r="E14" s="26"/>
      <c r="F14" s="14"/>
      <c r="G14" s="14"/>
      <c r="H14" s="14"/>
      <c r="I14" s="14"/>
    </row>
    <row r="15" spans="1:9" x14ac:dyDescent="0.3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 x14ac:dyDescent="0.3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 x14ac:dyDescent="0.3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 x14ac:dyDescent="0.3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 x14ac:dyDescent="0.3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 x14ac:dyDescent="0.3">
      <c r="A20" s="7" t="s">
        <v>41</v>
      </c>
      <c r="B20" s="6">
        <v>1</v>
      </c>
      <c r="C20" s="6">
        <v>0</v>
      </c>
      <c r="D20" s="2">
        <f>+D21+D22+D23+D24+D25+D26+D27</f>
        <v>77320374.140000001</v>
      </c>
      <c r="E20" s="2">
        <f t="shared" ref="E20:I20" si="0">+E21+E22+E23+E24+E25+E26+E27</f>
        <v>5178085.92</v>
      </c>
      <c r="F20" s="2">
        <f t="shared" si="0"/>
        <v>58050553.679999992</v>
      </c>
      <c r="G20" s="2">
        <f t="shared" si="0"/>
        <v>450881.83</v>
      </c>
      <c r="H20" s="2">
        <f t="shared" si="0"/>
        <v>58037176.219999999</v>
      </c>
      <c r="I20" s="2">
        <f t="shared" si="0"/>
        <v>363443.36</v>
      </c>
    </row>
    <row r="21" spans="1:9" ht="56.25" x14ac:dyDescent="0.3">
      <c r="A21" s="7" t="s">
        <v>40</v>
      </c>
      <c r="B21" s="6">
        <v>1</v>
      </c>
      <c r="C21" s="6">
        <v>2</v>
      </c>
      <c r="D21" s="2">
        <v>2080371.75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 x14ac:dyDescent="0.3">
      <c r="A22" s="7" t="s">
        <v>39</v>
      </c>
      <c r="B22" s="6">
        <v>1</v>
      </c>
      <c r="C22" s="6">
        <v>3</v>
      </c>
      <c r="D22" s="2">
        <v>1031873.98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 x14ac:dyDescent="0.3">
      <c r="A23" s="7" t="s">
        <v>38</v>
      </c>
      <c r="B23" s="6">
        <v>1</v>
      </c>
      <c r="C23" s="6">
        <v>4</v>
      </c>
      <c r="D23" s="2">
        <v>26085781.399999999</v>
      </c>
      <c r="E23" s="2">
        <v>629866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 x14ac:dyDescent="0.3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 x14ac:dyDescent="0.3">
      <c r="A25" s="7" t="s">
        <v>36</v>
      </c>
      <c r="B25" s="6">
        <v>1</v>
      </c>
      <c r="C25" s="6">
        <v>6</v>
      </c>
      <c r="D25" s="2">
        <v>14846429.949999999</v>
      </c>
      <c r="E25" s="2">
        <v>3385245</v>
      </c>
      <c r="F25" s="23">
        <v>8399846.7300000004</v>
      </c>
      <c r="G25" s="23">
        <v>0</v>
      </c>
      <c r="H25" s="23">
        <v>9068914.6400000006</v>
      </c>
      <c r="I25" s="23">
        <v>0</v>
      </c>
    </row>
    <row r="26" spans="1:9" x14ac:dyDescent="0.3">
      <c r="A26" s="7" t="s">
        <v>35</v>
      </c>
      <c r="B26" s="6">
        <v>1</v>
      </c>
      <c r="C26" s="6">
        <v>11</v>
      </c>
      <c r="D26" s="2">
        <v>433010.13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 x14ac:dyDescent="0.3">
      <c r="A27" s="7" t="s">
        <v>34</v>
      </c>
      <c r="B27" s="6">
        <v>1</v>
      </c>
      <c r="C27" s="6">
        <v>13</v>
      </c>
      <c r="D27" s="2">
        <v>32842261.719999999</v>
      </c>
      <c r="E27" s="2">
        <v>1118689.71</v>
      </c>
      <c r="F27" s="23">
        <v>23312953.629999999</v>
      </c>
      <c r="G27" s="23">
        <v>359376</v>
      </c>
      <c r="H27" s="23">
        <v>22149698.23</v>
      </c>
      <c r="I27" s="23">
        <v>362186</v>
      </c>
    </row>
    <row r="28" spans="1:9" x14ac:dyDescent="0.3">
      <c r="A28" s="7" t="s">
        <v>33</v>
      </c>
      <c r="B28" s="6">
        <v>2</v>
      </c>
      <c r="C28" s="6">
        <v>0</v>
      </c>
      <c r="D28" s="2">
        <f>D29</f>
        <v>186698.5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 x14ac:dyDescent="0.3">
      <c r="A29" s="7" t="s">
        <v>32</v>
      </c>
      <c r="B29" s="6">
        <v>2</v>
      </c>
      <c r="C29" s="6">
        <v>4</v>
      </c>
      <c r="D29" s="2">
        <v>186698.5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 x14ac:dyDescent="0.3">
      <c r="A30" s="7" t="s">
        <v>31</v>
      </c>
      <c r="B30" s="6">
        <v>3</v>
      </c>
      <c r="C30" s="6">
        <v>0</v>
      </c>
      <c r="D30" s="2">
        <f>D32+D33+D31</f>
        <v>751000</v>
      </c>
      <c r="E30" s="2">
        <f>E31</f>
        <v>1000</v>
      </c>
      <c r="F30" s="2">
        <v>0</v>
      </c>
      <c r="G30" s="2">
        <v>0</v>
      </c>
      <c r="H30" s="2">
        <v>0</v>
      </c>
      <c r="I30" s="2">
        <v>0</v>
      </c>
    </row>
    <row r="31" spans="1:9" x14ac:dyDescent="0.3">
      <c r="A31" s="7" t="s">
        <v>67</v>
      </c>
      <c r="B31" s="6">
        <v>3</v>
      </c>
      <c r="C31" s="6">
        <v>9</v>
      </c>
      <c r="D31" s="2">
        <v>1000</v>
      </c>
      <c r="E31" s="2">
        <v>1000</v>
      </c>
      <c r="F31" s="2">
        <v>0</v>
      </c>
      <c r="G31" s="2">
        <v>0</v>
      </c>
      <c r="H31" s="2">
        <v>0</v>
      </c>
      <c r="I31" s="2">
        <v>0</v>
      </c>
    </row>
    <row r="32" spans="1:9" ht="58.5" customHeight="1" x14ac:dyDescent="0.3">
      <c r="A32" s="7" t="s">
        <v>60</v>
      </c>
      <c r="B32" s="6">
        <v>3</v>
      </c>
      <c r="C32" s="6">
        <v>10</v>
      </c>
      <c r="D32" s="2">
        <v>700000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 ht="37.5" x14ac:dyDescent="0.3">
      <c r="A33" s="7" t="s">
        <v>30</v>
      </c>
      <c r="B33" s="6">
        <v>3</v>
      </c>
      <c r="C33" s="6">
        <v>14</v>
      </c>
      <c r="D33" s="2">
        <v>50000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 x14ac:dyDescent="0.3">
      <c r="A34" s="7" t="s">
        <v>29</v>
      </c>
      <c r="B34" s="6">
        <v>4</v>
      </c>
      <c r="C34" s="6">
        <v>0</v>
      </c>
      <c r="D34" s="2">
        <f>D35+D36+D37+D38+D40+D39</f>
        <v>25076218</v>
      </c>
      <c r="E34" s="2">
        <f t="shared" ref="E34:I34" si="1">E35+E36+E37+E38+E40</f>
        <v>11879413.85</v>
      </c>
      <c r="F34" s="2">
        <f t="shared" si="1"/>
        <v>10547218.27</v>
      </c>
      <c r="G34" s="2">
        <f t="shared" si="1"/>
        <v>628091.31000000006</v>
      </c>
      <c r="H34" s="2">
        <f t="shared" si="1"/>
        <v>10681652.390000001</v>
      </c>
      <c r="I34" s="2">
        <f t="shared" si="1"/>
        <v>628091.31000000006</v>
      </c>
    </row>
    <row r="35" spans="1:9" x14ac:dyDescent="0.3">
      <c r="A35" s="7" t="s">
        <v>28</v>
      </c>
      <c r="B35" s="6">
        <v>4</v>
      </c>
      <c r="C35" s="6">
        <v>1</v>
      </c>
      <c r="D35" s="2">
        <v>2336948.46</v>
      </c>
      <c r="E35" s="2">
        <v>868825.2</v>
      </c>
      <c r="F35" s="2">
        <v>0</v>
      </c>
      <c r="G35" s="2">
        <v>0</v>
      </c>
      <c r="H35" s="2">
        <v>0</v>
      </c>
      <c r="I35" s="2">
        <v>0</v>
      </c>
    </row>
    <row r="36" spans="1:9" x14ac:dyDescent="0.3">
      <c r="A36" s="7" t="s">
        <v>27</v>
      </c>
      <c r="B36" s="6">
        <v>4</v>
      </c>
      <c r="C36" s="6">
        <v>5</v>
      </c>
      <c r="D36" s="2">
        <v>5054528.49</v>
      </c>
      <c r="E36" s="2">
        <v>789907.65</v>
      </c>
      <c r="F36" s="23">
        <v>3832568.27</v>
      </c>
      <c r="G36" s="23">
        <v>628091.31000000006</v>
      </c>
      <c r="H36" s="23">
        <v>3834622.39</v>
      </c>
      <c r="I36" s="23">
        <v>628091.31000000006</v>
      </c>
    </row>
    <row r="37" spans="1:9" x14ac:dyDescent="0.3">
      <c r="A37" s="7" t="s">
        <v>26</v>
      </c>
      <c r="B37" s="6">
        <v>4</v>
      </c>
      <c r="C37" s="6">
        <v>8</v>
      </c>
      <c r="D37" s="2">
        <v>10580751</v>
      </c>
      <c r="E37" s="2">
        <v>7380681</v>
      </c>
      <c r="F37" s="23">
        <v>3000000</v>
      </c>
      <c r="G37" s="2">
        <v>0</v>
      </c>
      <c r="H37" s="23">
        <v>3000000</v>
      </c>
      <c r="I37" s="2">
        <v>0</v>
      </c>
    </row>
    <row r="38" spans="1:9" x14ac:dyDescent="0.3">
      <c r="A38" s="7" t="s">
        <v>25</v>
      </c>
      <c r="B38" s="6">
        <v>4</v>
      </c>
      <c r="C38" s="6">
        <v>9</v>
      </c>
      <c r="D38" s="2">
        <v>5055770.05</v>
      </c>
      <c r="E38" s="2">
        <v>1670000</v>
      </c>
      <c r="F38" s="23">
        <v>3264650</v>
      </c>
      <c r="G38" s="2">
        <v>0</v>
      </c>
      <c r="H38" s="23">
        <v>3397030</v>
      </c>
      <c r="I38" s="23">
        <v>0</v>
      </c>
    </row>
    <row r="39" spans="1:9" x14ac:dyDescent="0.3">
      <c r="A39" s="7"/>
      <c r="B39" s="6">
        <v>4</v>
      </c>
      <c r="C39" s="6">
        <v>10</v>
      </c>
      <c r="D39" s="2">
        <v>30000</v>
      </c>
      <c r="E39" s="2">
        <v>0</v>
      </c>
      <c r="F39" s="23">
        <v>0</v>
      </c>
      <c r="G39" s="2">
        <v>0</v>
      </c>
      <c r="H39" s="23">
        <v>0</v>
      </c>
      <c r="I39" s="23">
        <v>0</v>
      </c>
    </row>
    <row r="40" spans="1:9" ht="37.5" x14ac:dyDescent="0.3">
      <c r="A40" s="7" t="s">
        <v>24</v>
      </c>
      <c r="B40" s="6">
        <v>4</v>
      </c>
      <c r="C40" s="6">
        <v>12</v>
      </c>
      <c r="D40" s="2">
        <v>2018220</v>
      </c>
      <c r="E40" s="2">
        <v>1170000</v>
      </c>
      <c r="F40" s="23">
        <v>450000</v>
      </c>
      <c r="G40" s="2">
        <v>0</v>
      </c>
      <c r="H40" s="23">
        <v>450000</v>
      </c>
      <c r="I40" s="2">
        <v>0</v>
      </c>
    </row>
    <row r="41" spans="1:9" x14ac:dyDescent="0.3">
      <c r="A41" s="7" t="s">
        <v>23</v>
      </c>
      <c r="B41" s="6">
        <v>5</v>
      </c>
      <c r="C41" s="6">
        <v>0</v>
      </c>
      <c r="D41" s="2">
        <f>D42+D43+D44+D45</f>
        <v>47131725.519999996</v>
      </c>
      <c r="E41" s="2">
        <f>E42+E43+E44+E45</f>
        <v>38945068.920000002</v>
      </c>
      <c r="F41" s="2">
        <f>F42+F43</f>
        <v>1343751.24</v>
      </c>
      <c r="G41" s="2">
        <v>0</v>
      </c>
      <c r="H41" s="2">
        <f>H42+H43</f>
        <v>349828.44</v>
      </c>
      <c r="I41" s="2">
        <v>0</v>
      </c>
    </row>
    <row r="42" spans="1:9" x14ac:dyDescent="0.3">
      <c r="A42" s="7" t="s">
        <v>22</v>
      </c>
      <c r="B42" s="6">
        <v>5</v>
      </c>
      <c r="C42" s="6">
        <v>1</v>
      </c>
      <c r="D42" s="2">
        <v>544198.18999999994</v>
      </c>
      <c r="E42" s="2">
        <v>0</v>
      </c>
      <c r="F42" s="23">
        <v>349828.44</v>
      </c>
      <c r="G42" s="2">
        <v>0</v>
      </c>
      <c r="H42" s="23">
        <v>349828.44</v>
      </c>
      <c r="I42" s="2">
        <v>0</v>
      </c>
    </row>
    <row r="43" spans="1:9" x14ac:dyDescent="0.3">
      <c r="A43" s="7" t="s">
        <v>21</v>
      </c>
      <c r="B43" s="6">
        <v>5</v>
      </c>
      <c r="C43" s="6">
        <v>2</v>
      </c>
      <c r="D43" s="2">
        <v>43680876.049999997</v>
      </c>
      <c r="E43" s="2">
        <v>38945068.920000002</v>
      </c>
      <c r="F43" s="23">
        <v>993922.8</v>
      </c>
      <c r="G43" s="2">
        <v>0</v>
      </c>
      <c r="H43" s="2">
        <v>0</v>
      </c>
      <c r="I43" s="2">
        <v>0</v>
      </c>
    </row>
    <row r="44" spans="1:9" x14ac:dyDescent="0.3">
      <c r="A44" s="7" t="s">
        <v>61</v>
      </c>
      <c r="B44" s="6">
        <v>5</v>
      </c>
      <c r="C44" s="6">
        <v>3</v>
      </c>
      <c r="D44" s="2">
        <v>498787.2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</row>
    <row r="45" spans="1:9" ht="37.5" x14ac:dyDescent="0.3">
      <c r="A45" s="7" t="s">
        <v>62</v>
      </c>
      <c r="B45" s="6">
        <v>5</v>
      </c>
      <c r="C45" s="6">
        <v>5</v>
      </c>
      <c r="D45" s="2">
        <v>2407864.08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</row>
    <row r="46" spans="1:9" x14ac:dyDescent="0.3">
      <c r="A46" s="7" t="s">
        <v>20</v>
      </c>
      <c r="B46" s="6">
        <v>7</v>
      </c>
      <c r="C46" s="6">
        <v>0</v>
      </c>
      <c r="D46" s="2">
        <f>D47+D48+D49+D50+D51+D52</f>
        <v>840180036.89999998</v>
      </c>
      <c r="E46" s="2">
        <f t="shared" ref="E46:I46" si="2">E47+E48+E49+E50+E51+E52</f>
        <v>575977288.58000004</v>
      </c>
      <c r="F46" s="2">
        <f t="shared" si="2"/>
        <v>674576676.27999985</v>
      </c>
      <c r="G46" s="2">
        <f t="shared" si="2"/>
        <v>433024810.54000002</v>
      </c>
      <c r="H46" s="2">
        <f t="shared" si="2"/>
        <v>648193631.99000001</v>
      </c>
      <c r="I46" s="2">
        <f t="shared" si="2"/>
        <v>408755209.54000002</v>
      </c>
    </row>
    <row r="47" spans="1:9" x14ac:dyDescent="0.3">
      <c r="A47" s="7" t="s">
        <v>19</v>
      </c>
      <c r="B47" s="6">
        <v>7</v>
      </c>
      <c r="C47" s="6">
        <v>1</v>
      </c>
      <c r="D47" s="2">
        <v>176935135.31</v>
      </c>
      <c r="E47" s="2">
        <v>93100920.599999994</v>
      </c>
      <c r="F47" s="23">
        <v>162257953</v>
      </c>
      <c r="G47" s="23">
        <v>82107575</v>
      </c>
      <c r="H47" s="23">
        <v>162835062</v>
      </c>
      <c r="I47" s="23">
        <v>82107575</v>
      </c>
    </row>
    <row r="48" spans="1:9" x14ac:dyDescent="0.3">
      <c r="A48" s="7" t="s">
        <v>18</v>
      </c>
      <c r="B48" s="6">
        <v>7</v>
      </c>
      <c r="C48" s="6">
        <v>2</v>
      </c>
      <c r="D48" s="2">
        <v>451779000.70999998</v>
      </c>
      <c r="E48" s="2">
        <v>383257824.98000002</v>
      </c>
      <c r="F48" s="23">
        <v>413603230.32999998</v>
      </c>
      <c r="G48" s="23">
        <v>350917235.54000002</v>
      </c>
      <c r="H48" s="23">
        <v>386784942.62</v>
      </c>
      <c r="I48" s="23">
        <v>326647634.54000002</v>
      </c>
    </row>
    <row r="49" spans="1:9" x14ac:dyDescent="0.3">
      <c r="A49" s="7" t="s">
        <v>17</v>
      </c>
      <c r="B49" s="6">
        <v>7</v>
      </c>
      <c r="C49" s="6">
        <v>3</v>
      </c>
      <c r="D49" s="2">
        <v>88967908.530000001</v>
      </c>
      <c r="E49" s="2">
        <v>45046421</v>
      </c>
      <c r="F49" s="23">
        <v>46095324.310000002</v>
      </c>
      <c r="G49" s="2">
        <v>0</v>
      </c>
      <c r="H49" s="23">
        <v>46295651.530000001</v>
      </c>
      <c r="I49" s="2">
        <v>0</v>
      </c>
    </row>
    <row r="50" spans="1:9" ht="37.5" x14ac:dyDescent="0.3">
      <c r="A50" s="7" t="s">
        <v>16</v>
      </c>
      <c r="B50" s="6">
        <v>7</v>
      </c>
      <c r="C50" s="6">
        <v>5</v>
      </c>
      <c r="D50" s="2">
        <v>256206.5</v>
      </c>
      <c r="E50" s="2">
        <v>0</v>
      </c>
      <c r="F50" s="23">
        <v>30000</v>
      </c>
      <c r="G50" s="2">
        <v>0</v>
      </c>
      <c r="H50" s="23">
        <v>165000</v>
      </c>
      <c r="I50" s="2">
        <v>0</v>
      </c>
    </row>
    <row r="51" spans="1:9" x14ac:dyDescent="0.3">
      <c r="A51" s="7" t="s">
        <v>15</v>
      </c>
      <c r="B51" s="6">
        <v>7</v>
      </c>
      <c r="C51" s="6">
        <v>7</v>
      </c>
      <c r="D51" s="2">
        <v>29131814.890000001</v>
      </c>
      <c r="E51" s="2">
        <v>8946484</v>
      </c>
      <c r="F51" s="23">
        <v>15485649.880000001</v>
      </c>
      <c r="G51" s="2">
        <v>0</v>
      </c>
      <c r="H51" s="23">
        <v>15502219.880000001</v>
      </c>
      <c r="I51" s="2">
        <v>0</v>
      </c>
    </row>
    <row r="52" spans="1:9" x14ac:dyDescent="0.3">
      <c r="A52" s="7" t="s">
        <v>14</v>
      </c>
      <c r="B52" s="6">
        <v>7</v>
      </c>
      <c r="C52" s="6">
        <v>9</v>
      </c>
      <c r="D52" s="2">
        <v>93109970.959999993</v>
      </c>
      <c r="E52" s="2">
        <v>45625638</v>
      </c>
      <c r="F52" s="23">
        <v>37104518.759999998</v>
      </c>
      <c r="G52" s="2">
        <v>0</v>
      </c>
      <c r="H52" s="23">
        <v>36610755.960000001</v>
      </c>
      <c r="I52" s="2">
        <v>0</v>
      </c>
    </row>
    <row r="53" spans="1:9" x14ac:dyDescent="0.3">
      <c r="A53" s="7" t="s">
        <v>13</v>
      </c>
      <c r="B53" s="6">
        <v>8</v>
      </c>
      <c r="C53" s="6">
        <v>0</v>
      </c>
      <c r="D53" s="2">
        <f>D54+D55</f>
        <v>291535076.56</v>
      </c>
      <c r="E53" s="2">
        <f t="shared" ref="E53:I53" si="3">E54+E55</f>
        <v>187132148.42000002</v>
      </c>
      <c r="F53" s="2">
        <f t="shared" si="3"/>
        <v>95208259.039999992</v>
      </c>
      <c r="G53" s="2">
        <f t="shared" si="3"/>
        <v>0</v>
      </c>
      <c r="H53" s="2">
        <f t="shared" si="3"/>
        <v>95688794.719999999</v>
      </c>
      <c r="I53" s="2">
        <f t="shared" si="3"/>
        <v>0</v>
      </c>
    </row>
    <row r="54" spans="1:9" x14ac:dyDescent="0.3">
      <c r="A54" s="7" t="s">
        <v>12</v>
      </c>
      <c r="B54" s="6">
        <v>8</v>
      </c>
      <c r="C54" s="6">
        <v>1</v>
      </c>
      <c r="D54" s="2">
        <v>253671112.81999999</v>
      </c>
      <c r="E54" s="2">
        <v>176475199.12</v>
      </c>
      <c r="F54" s="23">
        <v>61560128.609999999</v>
      </c>
      <c r="G54" s="2">
        <v>0</v>
      </c>
      <c r="H54" s="23">
        <v>65897958.07</v>
      </c>
      <c r="I54" s="2">
        <v>0</v>
      </c>
    </row>
    <row r="55" spans="1:9" ht="37.5" x14ac:dyDescent="0.3">
      <c r="A55" s="7" t="s">
        <v>11</v>
      </c>
      <c r="B55" s="6">
        <v>8</v>
      </c>
      <c r="C55" s="6">
        <v>4</v>
      </c>
      <c r="D55" s="2">
        <v>37863963.740000002</v>
      </c>
      <c r="E55" s="2">
        <v>10656949.300000001</v>
      </c>
      <c r="F55" s="23">
        <v>33648130.43</v>
      </c>
      <c r="G55" s="2">
        <v>0</v>
      </c>
      <c r="H55" s="23">
        <v>29790836.649999999</v>
      </c>
      <c r="I55" s="2">
        <v>0</v>
      </c>
    </row>
    <row r="56" spans="1:9" x14ac:dyDescent="0.3">
      <c r="A56" s="7" t="s">
        <v>10</v>
      </c>
      <c r="B56" s="6">
        <v>10</v>
      </c>
      <c r="C56" s="6">
        <v>0</v>
      </c>
      <c r="D56" s="2">
        <f>D57+D58+D59+D60</f>
        <v>30781744.629999999</v>
      </c>
      <c r="E56" s="2">
        <f t="shared" ref="E56:I56" si="4">E57+E58+E59+E60</f>
        <v>23311369.379999999</v>
      </c>
      <c r="F56" s="2">
        <f t="shared" si="4"/>
        <v>26492305.600000001</v>
      </c>
      <c r="G56" s="2">
        <f t="shared" si="4"/>
        <v>19998768.600000001</v>
      </c>
      <c r="H56" s="2">
        <f t="shared" si="4"/>
        <v>25563914.859999999</v>
      </c>
      <c r="I56" s="2">
        <f t="shared" si="4"/>
        <v>19392892.740000002</v>
      </c>
    </row>
    <row r="57" spans="1:9" x14ac:dyDescent="0.3">
      <c r="A57" s="7" t="s">
        <v>9</v>
      </c>
      <c r="B57" s="6">
        <v>10</v>
      </c>
      <c r="C57" s="6">
        <v>1</v>
      </c>
      <c r="D57" s="2">
        <v>6039375.25</v>
      </c>
      <c r="E57" s="2">
        <v>0</v>
      </c>
      <c r="F57" s="23">
        <v>5481537</v>
      </c>
      <c r="G57" s="2">
        <v>0</v>
      </c>
      <c r="H57" s="23">
        <v>5481537</v>
      </c>
      <c r="I57" s="2">
        <v>0</v>
      </c>
    </row>
    <row r="58" spans="1:9" x14ac:dyDescent="0.3">
      <c r="A58" s="7" t="s">
        <v>8</v>
      </c>
      <c r="B58" s="6">
        <v>10</v>
      </c>
      <c r="C58" s="6">
        <v>3</v>
      </c>
      <c r="D58" s="2">
        <v>2696030</v>
      </c>
      <c r="E58" s="2">
        <v>1490000</v>
      </c>
      <c r="F58" s="23">
        <v>862000</v>
      </c>
      <c r="G58" s="2">
        <v>0</v>
      </c>
      <c r="H58" s="23">
        <v>689485.12</v>
      </c>
      <c r="I58" s="2">
        <v>0</v>
      </c>
    </row>
    <row r="59" spans="1:9" x14ac:dyDescent="0.3">
      <c r="A59" s="7" t="s">
        <v>7</v>
      </c>
      <c r="B59" s="6">
        <v>10</v>
      </c>
      <c r="C59" s="6">
        <v>4</v>
      </c>
      <c r="D59" s="2">
        <v>18819143</v>
      </c>
      <c r="E59" s="2">
        <v>18744173</v>
      </c>
      <c r="F59" s="23">
        <v>16320143</v>
      </c>
      <c r="G59" s="23">
        <v>16320143</v>
      </c>
      <c r="H59" s="23">
        <v>16320143</v>
      </c>
      <c r="I59" s="23">
        <v>16320143</v>
      </c>
    </row>
    <row r="60" spans="1:9" x14ac:dyDescent="0.3">
      <c r="A60" s="7" t="s">
        <v>6</v>
      </c>
      <c r="B60" s="6">
        <v>10</v>
      </c>
      <c r="C60" s="6">
        <v>6</v>
      </c>
      <c r="D60" s="2">
        <v>3227196.38</v>
      </c>
      <c r="E60" s="2">
        <v>3077196.38</v>
      </c>
      <c r="F60" s="23">
        <v>3828625.6</v>
      </c>
      <c r="G60" s="23">
        <v>3678625.6</v>
      </c>
      <c r="H60" s="23">
        <v>3072749.74</v>
      </c>
      <c r="I60" s="23">
        <v>3072749.74</v>
      </c>
    </row>
    <row r="61" spans="1:9" x14ac:dyDescent="0.3">
      <c r="A61" s="7" t="s">
        <v>5</v>
      </c>
      <c r="B61" s="6">
        <v>11</v>
      </c>
      <c r="C61" s="6">
        <v>0</v>
      </c>
      <c r="D61" s="2">
        <f>D62</f>
        <v>2330550</v>
      </c>
      <c r="E61" s="2">
        <v>0</v>
      </c>
      <c r="F61" s="2">
        <f>F62</f>
        <v>860550</v>
      </c>
      <c r="G61" s="2">
        <v>0</v>
      </c>
      <c r="H61" s="2">
        <f>H62</f>
        <v>860550</v>
      </c>
      <c r="I61" s="2">
        <v>0</v>
      </c>
    </row>
    <row r="62" spans="1:9" x14ac:dyDescent="0.3">
      <c r="A62" s="7" t="s">
        <v>4</v>
      </c>
      <c r="B62" s="6">
        <v>11</v>
      </c>
      <c r="C62" s="6">
        <v>2</v>
      </c>
      <c r="D62" s="2">
        <v>2330550</v>
      </c>
      <c r="E62" s="2">
        <v>0</v>
      </c>
      <c r="F62" s="23">
        <v>860550</v>
      </c>
      <c r="G62" s="2">
        <v>0</v>
      </c>
      <c r="H62" s="23">
        <v>860550</v>
      </c>
      <c r="I62" s="2">
        <v>0</v>
      </c>
    </row>
    <row r="63" spans="1:9" ht="37.5" x14ac:dyDescent="0.3">
      <c r="A63" s="7" t="s">
        <v>65</v>
      </c>
      <c r="B63" s="6">
        <v>13</v>
      </c>
      <c r="C63" s="6">
        <v>0</v>
      </c>
      <c r="D63" s="2">
        <f>D64</f>
        <v>1000</v>
      </c>
      <c r="E63" s="2">
        <f t="shared" ref="E63:I63" si="5">E64</f>
        <v>0</v>
      </c>
      <c r="F63" s="2">
        <f t="shared" si="5"/>
        <v>1000</v>
      </c>
      <c r="G63" s="2">
        <f t="shared" si="5"/>
        <v>0</v>
      </c>
      <c r="H63" s="2">
        <f t="shared" si="5"/>
        <v>1000</v>
      </c>
      <c r="I63" s="2">
        <f t="shared" si="5"/>
        <v>0</v>
      </c>
    </row>
    <row r="64" spans="1:9" ht="37.5" x14ac:dyDescent="0.3">
      <c r="A64" s="7" t="s">
        <v>66</v>
      </c>
      <c r="B64" s="6">
        <v>13</v>
      </c>
      <c r="C64" s="6">
        <v>1</v>
      </c>
      <c r="D64" s="2">
        <v>1000</v>
      </c>
      <c r="E64" s="2">
        <v>0</v>
      </c>
      <c r="F64" s="23">
        <v>1000</v>
      </c>
      <c r="G64" s="2">
        <v>0</v>
      </c>
      <c r="H64" s="23">
        <v>1000</v>
      </c>
      <c r="I64" s="2">
        <v>0</v>
      </c>
    </row>
    <row r="65" spans="1:9" ht="56.25" x14ac:dyDescent="0.3">
      <c r="A65" s="7" t="s">
        <v>3</v>
      </c>
      <c r="B65" s="6">
        <v>14</v>
      </c>
      <c r="C65" s="6">
        <v>0</v>
      </c>
      <c r="D65" s="2">
        <f>D66+D67</f>
        <v>91293112.890000001</v>
      </c>
      <c r="E65" s="2">
        <f t="shared" ref="E65:I65" si="6">E66+E67</f>
        <v>71382255</v>
      </c>
      <c r="F65" s="2">
        <f t="shared" si="6"/>
        <v>57105804</v>
      </c>
      <c r="G65" s="2">
        <f t="shared" si="6"/>
        <v>57105804</v>
      </c>
      <c r="H65" s="2">
        <f t="shared" si="6"/>
        <v>57105804</v>
      </c>
      <c r="I65" s="2">
        <f t="shared" si="6"/>
        <v>57105804</v>
      </c>
    </row>
    <row r="66" spans="1:9" ht="56.25" x14ac:dyDescent="0.3">
      <c r="A66" s="7" t="s">
        <v>2</v>
      </c>
      <c r="B66" s="6">
        <v>14</v>
      </c>
      <c r="C66" s="6">
        <v>1</v>
      </c>
      <c r="D66" s="2">
        <v>71382255</v>
      </c>
      <c r="E66" s="2">
        <v>71382255</v>
      </c>
      <c r="F66" s="23">
        <v>57105804</v>
      </c>
      <c r="G66" s="23">
        <v>57105804</v>
      </c>
      <c r="H66" s="23">
        <v>57105804</v>
      </c>
      <c r="I66" s="23">
        <v>57105804</v>
      </c>
    </row>
    <row r="67" spans="1:9" ht="37.5" x14ac:dyDescent="0.3">
      <c r="A67" s="7" t="s">
        <v>1</v>
      </c>
      <c r="B67" s="6">
        <v>14</v>
      </c>
      <c r="C67" s="6">
        <v>3</v>
      </c>
      <c r="D67" s="2">
        <v>19910857.890000001</v>
      </c>
      <c r="E67" s="2">
        <v>0</v>
      </c>
      <c r="F67" s="23">
        <v>0</v>
      </c>
      <c r="G67" s="23">
        <v>0</v>
      </c>
      <c r="H67" s="23">
        <v>0</v>
      </c>
      <c r="I67" s="23">
        <v>0</v>
      </c>
    </row>
    <row r="68" spans="1:9" x14ac:dyDescent="0.3">
      <c r="A68" s="5" t="s">
        <v>0</v>
      </c>
      <c r="B68" s="4"/>
      <c r="C68" s="3"/>
      <c r="D68" s="2">
        <f>D20+D28+D30+D34+D41+D46+D53+D56+D61+D65+D63</f>
        <v>1406587537.1400001</v>
      </c>
      <c r="E68" s="2">
        <f t="shared" ref="E68:I68" si="7">E20+E28+E30+E34+E41+E46+E53+E56+E61+E65+E63</f>
        <v>913806630.07000005</v>
      </c>
      <c r="F68" s="2">
        <f t="shared" si="7"/>
        <v>924186126.10999978</v>
      </c>
      <c r="G68" s="2">
        <f t="shared" si="7"/>
        <v>511208356.28000003</v>
      </c>
      <c r="H68" s="2">
        <f t="shared" si="7"/>
        <v>896482360.62</v>
      </c>
      <c r="I68" s="2">
        <f t="shared" si="7"/>
        <v>486245440.95000005</v>
      </c>
    </row>
  </sheetData>
  <autoFilter ref="A19:IP68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2021-05-14T09:55:48Z</cp:lastPrinted>
  <dcterms:created xsi:type="dcterms:W3CDTF">2021-02-19T09:05:43Z</dcterms:created>
  <dcterms:modified xsi:type="dcterms:W3CDTF">2021-11-15T10:40:46Z</dcterms:modified>
</cp:coreProperties>
</file>