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25" windowHeight="11025"/>
  </bookViews>
  <sheets>
    <sheet name="Приложение №5 Табл.№5" sheetId="2" r:id="rId1"/>
  </sheets>
  <definedNames>
    <definedName name="_xlnm._FilterDatabase" localSheetId="0" hidden="1">'Приложение №5 Табл.№5'!$A$19:$IP$64</definedName>
    <definedName name="_xlnm.Print_Titles" localSheetId="0">'Приложение №5 Табл.№5'!$A:$I,'Приложение №5 Табл.№5'!$19:$19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9" i="2"/>
  <c r="I20"/>
  <c r="H20"/>
  <c r="G20"/>
  <c r="F20"/>
  <c r="E20"/>
  <c r="D61" l="1"/>
  <c r="D20" l="1"/>
  <c r="I61"/>
  <c r="H61"/>
  <c r="G61"/>
  <c r="F61"/>
  <c r="E61"/>
  <c r="H59"/>
  <c r="F59"/>
  <c r="D59"/>
  <c r="I54"/>
  <c r="H54"/>
  <c r="G54"/>
  <c r="F54"/>
  <c r="E54"/>
  <c r="D54"/>
  <c r="I51"/>
  <c r="H51"/>
  <c r="G51"/>
  <c r="F51"/>
  <c r="E51"/>
  <c r="D51"/>
  <c r="I44"/>
  <c r="H44"/>
  <c r="G44"/>
  <c r="F44"/>
  <c r="E44"/>
  <c r="D44"/>
  <c r="H39"/>
  <c r="F39"/>
  <c r="I33"/>
  <c r="H33"/>
  <c r="G33"/>
  <c r="F33"/>
  <c r="E33"/>
  <c r="D33"/>
  <c r="D30"/>
  <c r="D28"/>
  <c r="I64" l="1"/>
  <c r="H64"/>
  <c r="G64"/>
  <c r="F64"/>
  <c r="E64"/>
  <c r="D64"/>
</calcChain>
</file>

<file path=xl/sharedStrings.xml><?xml version="1.0" encoding="utf-8"?>
<sst xmlns="http://schemas.openxmlformats.org/spreadsheetml/2006/main" count="71" uniqueCount="66">
  <si>
    <t>Всего расходов</t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</si>
  <si>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</si>
  <si>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</si>
  <si>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</si>
  <si>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</si>
  <si>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</si>
  <si>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</si>
  <si>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</si>
  <si>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</si>
  <si>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</si>
  <si>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</si>
  <si>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</si>
  <si>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</si>
  <si>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</si>
  <si>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</si>
  <si>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</si>
  <si>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</si>
  <si>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</si>
  <si>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</si>
  <si>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</si>
  <si>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</si>
  <si>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</si>
  <si>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</si>
  <si>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</si>
  <si>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</si>
  <si>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</si>
  <si>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</si>
  <si>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</si>
  <si>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</si>
  <si>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</si>
  <si>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</si>
  <si>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</si>
  <si>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</si>
  <si>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</si>
  <si>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</si>
  <si>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</si>
  <si>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</si>
  <si>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</si>
  <si>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</si>
  <si>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</si>
  <si>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</si>
  <si>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</si>
  <si>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</si>
  <si>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</si>
  <si>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в том числе за счет поступлений целевого характера</t>
  </si>
  <si>
    <t>Всего</t>
  </si>
  <si>
    <t>2023 год</t>
  </si>
  <si>
    <t>2022 год</t>
  </si>
  <si>
    <t>2021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</si>
  <si>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</si>
  <si>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</si>
  <si>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</si>
  <si>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 xml:space="preserve">РАСПРЕДЕЛЕНИЕ
бюджетных ассигнований районного бюджета по разделам и подразделам классификации расходов бюджетов на 2021 год и на плановый период 2022 и 2023 годов </t>
  </si>
  <si>
    <t>и на плановый период 2022 и 2023 годов"</t>
  </si>
  <si>
    <t>к Решению Совета Тарского муниципального района</t>
  </si>
  <si>
    <t xml:space="preserve">Тарского муниципального района от 11 декабря </t>
  </si>
  <si>
    <t xml:space="preserve">"О внесении изменений в Решение Совета </t>
  </si>
  <si>
    <t>Приложение № 4</t>
  </si>
  <si>
    <t>2020 года № 28/5 "О  бюджете  Тарского</t>
  </si>
  <si>
    <t>муниципального района на 2021 год</t>
  </si>
  <si>
    <t>"О  бюджете Тарского муниципального  района</t>
  </si>
  <si>
    <t>на 2021 год и на плановый период 2022 и 2023 годов"</t>
  </si>
  <si>
    <t>Защита населения и территории от чрезвычайных ситуаций природного и техногенного характера, пожарная безопасность</t>
  </si>
  <si>
    <t>Благоустройство</t>
  </si>
  <si>
    <t>Другие вопросы в области жилищно-коммунального хозяйства</t>
  </si>
  <si>
    <t>Приложение № 1</t>
  </si>
</sst>
</file>

<file path=xl/styles.xml><?xml version="1.0" encoding="utf-8"?>
<styleSheet xmlns="http://schemas.openxmlformats.org/spreadsheetml/2006/main">
  <numFmts count="1">
    <numFmt numFmtId="164" formatCode="00"/>
  </numFmts>
  <fonts count="5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1" fillId="0" borderId="0" xfId="1"/>
    <xf numFmtId="4" fontId="1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1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4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protection hidden="1"/>
    </xf>
    <xf numFmtId="4" fontId="1" fillId="0" borderId="1" xfId="1" applyNumberFormat="1" applyFont="1" applyFill="1" applyBorder="1" applyAlignment="1" applyProtection="1">
      <alignment vertical="center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I64"/>
  <sheetViews>
    <sheetView showGridLines="0" tabSelected="1" zoomScale="70" zoomScaleNormal="70" workbookViewId="0">
      <selection activeCell="M19" sqref="M19"/>
    </sheetView>
  </sheetViews>
  <sheetFormatPr defaultColWidth="9.140625" defaultRowHeight="18.75"/>
  <cols>
    <col min="1" max="1" width="61.7109375" style="1" customWidth="1"/>
    <col min="2" max="2" width="8.5703125" style="1" customWidth="1"/>
    <col min="3" max="3" width="12.85546875" style="1" customWidth="1"/>
    <col min="4" max="9" width="20" style="1" customWidth="1"/>
    <col min="10" max="250" width="11.7109375" style="1" customWidth="1"/>
    <col min="251" max="16384" width="9.140625" style="1"/>
  </cols>
  <sheetData>
    <row r="1" spans="1:9">
      <c r="A1" s="20"/>
      <c r="B1" s="20"/>
      <c r="C1" s="17"/>
      <c r="D1" s="22"/>
      <c r="E1" s="17"/>
      <c r="F1" s="17"/>
      <c r="G1" s="17"/>
      <c r="H1" s="16"/>
      <c r="I1" s="15" t="s">
        <v>65</v>
      </c>
    </row>
    <row r="2" spans="1:9">
      <c r="A2" s="20"/>
      <c r="B2" s="20"/>
      <c r="C2" s="17"/>
      <c r="D2" s="22"/>
      <c r="E2" s="17"/>
      <c r="F2" s="17"/>
      <c r="G2" s="17"/>
      <c r="H2" s="16"/>
      <c r="I2" s="15" t="s">
        <v>54</v>
      </c>
    </row>
    <row r="3" spans="1:9">
      <c r="A3" s="20"/>
      <c r="B3" s="20"/>
      <c r="C3" s="17"/>
      <c r="D3" s="22"/>
      <c r="E3" s="17"/>
      <c r="F3" s="17"/>
      <c r="G3" s="17"/>
      <c r="H3" s="16"/>
      <c r="I3" s="15" t="s">
        <v>56</v>
      </c>
    </row>
    <row r="4" spans="1:9">
      <c r="A4" s="20"/>
      <c r="B4" s="20"/>
      <c r="C4" s="17"/>
      <c r="D4" s="22"/>
      <c r="E4" s="17"/>
      <c r="F4" s="17"/>
      <c r="G4" s="17" t="s">
        <v>55</v>
      </c>
      <c r="H4" s="16"/>
      <c r="I4" s="15"/>
    </row>
    <row r="5" spans="1:9">
      <c r="A5" s="20"/>
      <c r="B5" s="20"/>
      <c r="C5" s="17"/>
      <c r="D5" s="22"/>
      <c r="E5" s="17"/>
      <c r="F5" s="17"/>
      <c r="G5" s="17" t="s">
        <v>58</v>
      </c>
      <c r="H5" s="16"/>
      <c r="I5" s="15"/>
    </row>
    <row r="6" spans="1:9">
      <c r="A6" s="20"/>
      <c r="B6" s="20"/>
      <c r="C6" s="17"/>
      <c r="D6" s="22"/>
      <c r="E6" s="17"/>
      <c r="F6" s="17"/>
      <c r="G6" s="17" t="s">
        <v>59</v>
      </c>
      <c r="H6" s="16"/>
      <c r="I6" s="15"/>
    </row>
    <row r="7" spans="1:9">
      <c r="A7" s="20"/>
      <c r="B7" s="20"/>
      <c r="C7" s="17"/>
      <c r="D7" s="22"/>
      <c r="E7" s="17"/>
      <c r="F7" s="17"/>
      <c r="G7" s="17"/>
      <c r="H7" s="16"/>
      <c r="I7" s="15" t="s">
        <v>53</v>
      </c>
    </row>
    <row r="8" spans="1:9">
      <c r="A8" s="21"/>
      <c r="B8" s="21"/>
      <c r="C8" s="21"/>
      <c r="D8" s="21"/>
      <c r="E8" s="16"/>
      <c r="F8" s="17"/>
      <c r="G8" s="17"/>
      <c r="H8" s="16"/>
      <c r="I8" s="15" t="s">
        <v>57</v>
      </c>
    </row>
    <row r="9" spans="1:9">
      <c r="A9" s="21"/>
      <c r="B9" s="15"/>
      <c r="C9" s="15"/>
      <c r="D9" s="15"/>
      <c r="E9" s="16"/>
      <c r="F9" s="17"/>
      <c r="G9" s="17"/>
      <c r="H9" s="16"/>
      <c r="I9" s="15" t="s">
        <v>54</v>
      </c>
    </row>
    <row r="10" spans="1:9">
      <c r="A10" s="21"/>
      <c r="B10" s="21"/>
      <c r="C10" s="21"/>
      <c r="D10" s="21"/>
      <c r="E10" s="16"/>
      <c r="F10" s="17"/>
      <c r="G10" s="17"/>
      <c r="H10" s="16"/>
      <c r="I10" s="15" t="s">
        <v>60</v>
      </c>
    </row>
    <row r="11" spans="1:9">
      <c r="A11" s="20"/>
      <c r="B11" s="20"/>
      <c r="C11" s="19"/>
      <c r="D11" s="18"/>
      <c r="E11" s="17"/>
      <c r="F11" s="17"/>
      <c r="G11" s="17"/>
      <c r="H11" s="16"/>
      <c r="I11" s="15" t="s">
        <v>61</v>
      </c>
    </row>
    <row r="12" spans="1:9">
      <c r="A12" s="24"/>
      <c r="B12" s="24"/>
      <c r="C12" s="24"/>
      <c r="D12" s="24"/>
      <c r="E12" s="24"/>
      <c r="F12" s="24"/>
      <c r="G12" s="24"/>
      <c r="H12" s="24"/>
      <c r="I12" s="24"/>
    </row>
    <row r="13" spans="1:9">
      <c r="A13" s="25" t="s">
        <v>52</v>
      </c>
      <c r="B13" s="25"/>
      <c r="C13" s="25"/>
      <c r="D13" s="25"/>
      <c r="E13" s="25"/>
      <c r="F13" s="25"/>
      <c r="G13" s="25"/>
      <c r="H13" s="25"/>
      <c r="I13" s="25"/>
    </row>
    <row r="14" spans="1:9">
      <c r="A14" s="26"/>
      <c r="B14" s="26"/>
      <c r="C14" s="26"/>
      <c r="D14" s="26"/>
      <c r="E14" s="26"/>
      <c r="F14" s="14"/>
      <c r="G14" s="14"/>
      <c r="H14" s="14"/>
      <c r="I14" s="14"/>
    </row>
    <row r="15" spans="1:9">
      <c r="A15" s="27" t="s">
        <v>51</v>
      </c>
      <c r="B15" s="30" t="s">
        <v>50</v>
      </c>
      <c r="C15" s="27"/>
      <c r="D15" s="30" t="s">
        <v>49</v>
      </c>
      <c r="E15" s="30"/>
      <c r="F15" s="32"/>
      <c r="G15" s="32"/>
      <c r="H15" s="32"/>
      <c r="I15" s="32"/>
    </row>
    <row r="16" spans="1:9">
      <c r="A16" s="28"/>
      <c r="B16" s="31"/>
      <c r="C16" s="28"/>
      <c r="D16" s="30" t="s">
        <v>48</v>
      </c>
      <c r="E16" s="27"/>
      <c r="F16" s="33" t="s">
        <v>47</v>
      </c>
      <c r="G16" s="34"/>
      <c r="H16" s="33" t="s">
        <v>46</v>
      </c>
      <c r="I16" s="33"/>
    </row>
    <row r="17" spans="1:9" ht="58.5" customHeight="1">
      <c r="A17" s="28"/>
      <c r="B17" s="31"/>
      <c r="C17" s="28"/>
      <c r="D17" s="31" t="s">
        <v>45</v>
      </c>
      <c r="E17" s="28" t="s">
        <v>44</v>
      </c>
      <c r="F17" s="36" t="s">
        <v>45</v>
      </c>
      <c r="G17" s="30" t="s">
        <v>44</v>
      </c>
      <c r="H17" s="38" t="s">
        <v>45</v>
      </c>
      <c r="I17" s="30" t="s">
        <v>44</v>
      </c>
    </row>
    <row r="18" spans="1:9" ht="64.5" customHeight="1">
      <c r="A18" s="29"/>
      <c r="B18" s="13" t="s">
        <v>43</v>
      </c>
      <c r="C18" s="12" t="s">
        <v>42</v>
      </c>
      <c r="D18" s="29"/>
      <c r="E18" s="35"/>
      <c r="F18" s="37"/>
      <c r="G18" s="29"/>
      <c r="H18" s="39"/>
      <c r="I18" s="29"/>
    </row>
    <row r="19" spans="1:9">
      <c r="A19" s="9">
        <v>1</v>
      </c>
      <c r="B19" s="11">
        <v>2</v>
      </c>
      <c r="C19" s="10">
        <v>3</v>
      </c>
      <c r="D19" s="9">
        <v>4</v>
      </c>
      <c r="E19" s="3">
        <v>5</v>
      </c>
      <c r="F19" s="8">
        <v>6</v>
      </c>
      <c r="G19" s="3">
        <v>7</v>
      </c>
      <c r="H19" s="3">
        <v>8</v>
      </c>
      <c r="I19" s="3">
        <v>9</v>
      </c>
    </row>
    <row r="20" spans="1:9">
      <c r="A20" s="7" t="s">
        <v>41</v>
      </c>
      <c r="B20" s="6">
        <v>1</v>
      </c>
      <c r="C20" s="6">
        <v>0</v>
      </c>
      <c r="D20" s="2">
        <f>+D21+D22+D23+D24+D25+D26+D27</f>
        <v>78502306.300000012</v>
      </c>
      <c r="E20" s="2">
        <f t="shared" ref="E20:I20" si="0">+E21+E22+E23+E24+E25+E26+E27</f>
        <v>4424440.62</v>
      </c>
      <c r="F20" s="2">
        <f t="shared" si="0"/>
        <v>58051553.679999992</v>
      </c>
      <c r="G20" s="2">
        <f t="shared" si="0"/>
        <v>450881.83</v>
      </c>
      <c r="H20" s="2">
        <f t="shared" si="0"/>
        <v>58038596.219999999</v>
      </c>
      <c r="I20" s="2">
        <f t="shared" si="0"/>
        <v>363443.36</v>
      </c>
    </row>
    <row r="21" spans="1:9" ht="56.25">
      <c r="A21" s="7" t="s">
        <v>40</v>
      </c>
      <c r="B21" s="6">
        <v>1</v>
      </c>
      <c r="C21" s="6">
        <v>2</v>
      </c>
      <c r="D21" s="2">
        <v>1884371.75</v>
      </c>
      <c r="E21" s="2">
        <v>0</v>
      </c>
      <c r="F21" s="23">
        <v>1857371.75</v>
      </c>
      <c r="G21" s="2">
        <v>0</v>
      </c>
      <c r="H21" s="23">
        <v>1857371.75</v>
      </c>
      <c r="I21" s="2">
        <v>0</v>
      </c>
    </row>
    <row r="22" spans="1:9" ht="75">
      <c r="A22" s="7" t="s">
        <v>39</v>
      </c>
      <c r="B22" s="6">
        <v>1</v>
      </c>
      <c r="C22" s="6">
        <v>3</v>
      </c>
      <c r="D22" s="2">
        <v>1079399.98</v>
      </c>
      <c r="E22" s="2">
        <v>43640</v>
      </c>
      <c r="F22" s="23">
        <v>816282.89</v>
      </c>
      <c r="G22" s="2">
        <v>0</v>
      </c>
      <c r="H22" s="23">
        <v>2026342.19</v>
      </c>
      <c r="I22" s="2">
        <v>0</v>
      </c>
    </row>
    <row r="23" spans="1:9" ht="75">
      <c r="A23" s="7" t="s">
        <v>38</v>
      </c>
      <c r="B23" s="6">
        <v>1</v>
      </c>
      <c r="C23" s="6">
        <v>4</v>
      </c>
      <c r="D23" s="2">
        <v>25421190.850000001</v>
      </c>
      <c r="E23" s="2">
        <v>1000</v>
      </c>
      <c r="F23" s="23">
        <v>23573592.850000001</v>
      </c>
      <c r="G23" s="23">
        <v>1000</v>
      </c>
      <c r="H23" s="23">
        <v>22934592.050000001</v>
      </c>
      <c r="I23" s="23">
        <v>1000</v>
      </c>
    </row>
    <row r="24" spans="1:9">
      <c r="A24" s="7" t="s">
        <v>37</v>
      </c>
      <c r="B24" s="6">
        <v>1</v>
      </c>
      <c r="C24" s="6">
        <v>5</v>
      </c>
      <c r="D24" s="2">
        <v>645.21</v>
      </c>
      <c r="E24" s="2">
        <v>645.21</v>
      </c>
      <c r="F24" s="23">
        <v>90505.83</v>
      </c>
      <c r="G24" s="23">
        <v>90505.83</v>
      </c>
      <c r="H24" s="23">
        <v>257.36</v>
      </c>
      <c r="I24" s="23">
        <v>257.36</v>
      </c>
    </row>
    <row r="25" spans="1:9" ht="56.25">
      <c r="A25" s="7" t="s">
        <v>36</v>
      </c>
      <c r="B25" s="6">
        <v>1</v>
      </c>
      <c r="C25" s="6">
        <v>6</v>
      </c>
      <c r="D25" s="2">
        <v>14390318</v>
      </c>
      <c r="E25" s="2">
        <v>3385245</v>
      </c>
      <c r="F25" s="23">
        <v>8400846.7300000004</v>
      </c>
      <c r="G25" s="23">
        <v>0</v>
      </c>
      <c r="H25" s="23">
        <v>9069914.6400000006</v>
      </c>
      <c r="I25" s="23">
        <v>0</v>
      </c>
    </row>
    <row r="26" spans="1:9">
      <c r="A26" s="7" t="s">
        <v>35</v>
      </c>
      <c r="B26" s="6">
        <v>1</v>
      </c>
      <c r="C26" s="6">
        <v>11</v>
      </c>
      <c r="D26" s="2">
        <v>1733805.84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</row>
    <row r="27" spans="1:9">
      <c r="A27" s="7" t="s">
        <v>34</v>
      </c>
      <c r="B27" s="6">
        <v>1</v>
      </c>
      <c r="C27" s="6">
        <v>13</v>
      </c>
      <c r="D27" s="2">
        <v>33992574.670000002</v>
      </c>
      <c r="E27" s="2">
        <v>993910.41</v>
      </c>
      <c r="F27" s="23">
        <v>23312953.629999999</v>
      </c>
      <c r="G27" s="23">
        <v>359376</v>
      </c>
      <c r="H27" s="23">
        <v>22150118.23</v>
      </c>
      <c r="I27" s="23">
        <v>362186</v>
      </c>
    </row>
    <row r="28" spans="1:9">
      <c r="A28" s="7" t="s">
        <v>33</v>
      </c>
      <c r="B28" s="6">
        <v>2</v>
      </c>
      <c r="C28" s="6">
        <v>0</v>
      </c>
      <c r="D28" s="2">
        <f>D29</f>
        <v>186698.5</v>
      </c>
      <c r="E28" s="2">
        <v>0</v>
      </c>
      <c r="F28" s="23">
        <v>8</v>
      </c>
      <c r="G28" s="2">
        <v>0</v>
      </c>
      <c r="H28" s="23">
        <v>8</v>
      </c>
      <c r="I28" s="2">
        <v>0</v>
      </c>
    </row>
    <row r="29" spans="1:9">
      <c r="A29" s="7" t="s">
        <v>32</v>
      </c>
      <c r="B29" s="6">
        <v>2</v>
      </c>
      <c r="C29" s="6">
        <v>4</v>
      </c>
      <c r="D29" s="2">
        <v>186698.5</v>
      </c>
      <c r="E29" s="2">
        <v>0</v>
      </c>
      <c r="F29" s="23">
        <v>8</v>
      </c>
      <c r="G29" s="2">
        <v>0</v>
      </c>
      <c r="H29" s="23">
        <v>8</v>
      </c>
      <c r="I29" s="2">
        <v>0</v>
      </c>
    </row>
    <row r="30" spans="1:9" ht="37.5">
      <c r="A30" s="7" t="s">
        <v>31</v>
      </c>
      <c r="B30" s="6">
        <v>3</v>
      </c>
      <c r="C30" s="6">
        <v>0</v>
      </c>
      <c r="D30" s="2">
        <f>D31+D32</f>
        <v>750000</v>
      </c>
      <c r="E30" s="2">
        <v>0</v>
      </c>
      <c r="F30" s="2">
        <v>0</v>
      </c>
      <c r="G30" s="2">
        <v>0</v>
      </c>
      <c r="H30" s="2">
        <v>0</v>
      </c>
      <c r="I30" s="2">
        <v>0</v>
      </c>
    </row>
    <row r="31" spans="1:9" ht="58.5" customHeight="1">
      <c r="A31" s="7" t="s">
        <v>62</v>
      </c>
      <c r="B31" s="6">
        <v>3</v>
      </c>
      <c r="C31" s="6">
        <v>10</v>
      </c>
      <c r="D31" s="2">
        <v>700000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</row>
    <row r="32" spans="1:9" ht="37.5">
      <c r="A32" s="7" t="s">
        <v>30</v>
      </c>
      <c r="B32" s="6">
        <v>3</v>
      </c>
      <c r="C32" s="6">
        <v>14</v>
      </c>
      <c r="D32" s="2">
        <v>50000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</row>
    <row r="33" spans="1:9">
      <c r="A33" s="7" t="s">
        <v>29</v>
      </c>
      <c r="B33" s="6">
        <v>4</v>
      </c>
      <c r="C33" s="6">
        <v>0</v>
      </c>
      <c r="D33" s="2">
        <f>D34+D35+D36+D37+D38</f>
        <v>23565781.830000002</v>
      </c>
      <c r="E33" s="2">
        <f t="shared" ref="E33:I33" si="1">E34+E35+E36+E37+E38</f>
        <v>10581221.550000001</v>
      </c>
      <c r="F33" s="2">
        <f t="shared" si="1"/>
        <v>10547218.27</v>
      </c>
      <c r="G33" s="2">
        <f t="shared" si="1"/>
        <v>628091.31000000006</v>
      </c>
      <c r="H33" s="2">
        <f t="shared" si="1"/>
        <v>10681652.390000001</v>
      </c>
      <c r="I33" s="2">
        <f t="shared" si="1"/>
        <v>628091.31000000006</v>
      </c>
    </row>
    <row r="34" spans="1:9">
      <c r="A34" s="7" t="s">
        <v>28</v>
      </c>
      <c r="B34" s="6">
        <v>4</v>
      </c>
      <c r="C34" s="6">
        <v>1</v>
      </c>
      <c r="D34" s="2">
        <v>2378825.2000000002</v>
      </c>
      <c r="E34" s="2">
        <v>868825.2</v>
      </c>
      <c r="F34" s="2">
        <v>0</v>
      </c>
      <c r="G34" s="2">
        <v>0</v>
      </c>
      <c r="H34" s="2">
        <v>0</v>
      </c>
      <c r="I34" s="2">
        <v>0</v>
      </c>
    </row>
    <row r="35" spans="1:9">
      <c r="A35" s="7" t="s">
        <v>27</v>
      </c>
      <c r="B35" s="6">
        <v>4</v>
      </c>
      <c r="C35" s="6">
        <v>5</v>
      </c>
      <c r="D35" s="2">
        <v>4787826.24</v>
      </c>
      <c r="E35" s="2">
        <v>691715.35</v>
      </c>
      <c r="F35" s="23">
        <v>3832568.27</v>
      </c>
      <c r="G35" s="23">
        <v>628091.31000000006</v>
      </c>
      <c r="H35" s="23">
        <v>3834622.39</v>
      </c>
      <c r="I35" s="23">
        <v>628091.31000000006</v>
      </c>
    </row>
    <row r="36" spans="1:9">
      <c r="A36" s="7" t="s">
        <v>26</v>
      </c>
      <c r="B36" s="6">
        <v>4</v>
      </c>
      <c r="C36" s="6">
        <v>8</v>
      </c>
      <c r="D36" s="2">
        <v>9380751</v>
      </c>
      <c r="E36" s="2">
        <v>6180681</v>
      </c>
      <c r="F36" s="23">
        <v>3000000</v>
      </c>
      <c r="G36" s="2">
        <v>0</v>
      </c>
      <c r="H36" s="23">
        <v>3000000</v>
      </c>
      <c r="I36" s="2">
        <v>0</v>
      </c>
    </row>
    <row r="37" spans="1:9">
      <c r="A37" s="7" t="s">
        <v>25</v>
      </c>
      <c r="B37" s="6">
        <v>4</v>
      </c>
      <c r="C37" s="6">
        <v>9</v>
      </c>
      <c r="D37" s="2">
        <v>4948379.3899999997</v>
      </c>
      <c r="E37" s="2">
        <v>1670000</v>
      </c>
      <c r="F37" s="23">
        <v>3264650</v>
      </c>
      <c r="G37" s="2">
        <v>0</v>
      </c>
      <c r="H37" s="23">
        <v>3397030</v>
      </c>
      <c r="I37" s="23">
        <v>0</v>
      </c>
    </row>
    <row r="38" spans="1:9" ht="37.5">
      <c r="A38" s="7" t="s">
        <v>24</v>
      </c>
      <c r="B38" s="6">
        <v>4</v>
      </c>
      <c r="C38" s="6">
        <v>12</v>
      </c>
      <c r="D38" s="2">
        <v>2070000</v>
      </c>
      <c r="E38" s="2">
        <v>1170000</v>
      </c>
      <c r="F38" s="23">
        <v>450000</v>
      </c>
      <c r="G38" s="2">
        <v>0</v>
      </c>
      <c r="H38" s="23">
        <v>450000</v>
      </c>
      <c r="I38" s="2">
        <v>0</v>
      </c>
    </row>
    <row r="39" spans="1:9">
      <c r="A39" s="7" t="s">
        <v>23</v>
      </c>
      <c r="B39" s="6">
        <v>5</v>
      </c>
      <c r="C39" s="6">
        <v>0</v>
      </c>
      <c r="D39" s="2">
        <f>D40+D41+D42+D43</f>
        <v>7014050.9900000002</v>
      </c>
      <c r="E39" s="2">
        <v>0</v>
      </c>
      <c r="F39" s="2">
        <f>F40+F41</f>
        <v>1343751.24</v>
      </c>
      <c r="G39" s="2">
        <v>0</v>
      </c>
      <c r="H39" s="2">
        <f>H40+H41</f>
        <v>349828.44</v>
      </c>
      <c r="I39" s="2">
        <v>0</v>
      </c>
    </row>
    <row r="40" spans="1:9">
      <c r="A40" s="7" t="s">
        <v>22</v>
      </c>
      <c r="B40" s="6">
        <v>5</v>
      </c>
      <c r="C40" s="6">
        <v>1</v>
      </c>
      <c r="D40" s="2">
        <v>1920128.19</v>
      </c>
      <c r="E40" s="2">
        <v>0</v>
      </c>
      <c r="F40" s="23">
        <v>349828.44</v>
      </c>
      <c r="G40" s="2">
        <v>0</v>
      </c>
      <c r="H40" s="23">
        <v>349828.44</v>
      </c>
      <c r="I40" s="2">
        <v>0</v>
      </c>
    </row>
    <row r="41" spans="1:9">
      <c r="A41" s="7" t="s">
        <v>21</v>
      </c>
      <c r="B41" s="6">
        <v>5</v>
      </c>
      <c r="C41" s="6">
        <v>2</v>
      </c>
      <c r="D41" s="2">
        <v>2593922.7999999998</v>
      </c>
      <c r="E41" s="2">
        <v>0</v>
      </c>
      <c r="F41" s="23">
        <v>993922.8</v>
      </c>
      <c r="G41" s="2">
        <v>0</v>
      </c>
      <c r="H41" s="2">
        <v>0</v>
      </c>
      <c r="I41" s="2">
        <v>0</v>
      </c>
    </row>
    <row r="42" spans="1:9">
      <c r="A42" s="7" t="s">
        <v>63</v>
      </c>
      <c r="B42" s="6">
        <v>5</v>
      </c>
      <c r="C42" s="6">
        <v>3</v>
      </c>
      <c r="D42" s="2">
        <v>500000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</row>
    <row r="43" spans="1:9" ht="37.5">
      <c r="A43" s="7" t="s">
        <v>64</v>
      </c>
      <c r="B43" s="6">
        <v>5</v>
      </c>
      <c r="C43" s="6">
        <v>5</v>
      </c>
      <c r="D43" s="2">
        <v>2000000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</row>
    <row r="44" spans="1:9">
      <c r="A44" s="7" t="s">
        <v>20</v>
      </c>
      <c r="B44" s="6">
        <v>7</v>
      </c>
      <c r="C44" s="6">
        <v>0</v>
      </c>
      <c r="D44" s="2">
        <f>D45+D46+D47+D48+D49+D50</f>
        <v>815651936.14999998</v>
      </c>
      <c r="E44" s="2">
        <f t="shared" ref="E44:I44" si="2">E45+E46+E47+E48+E49+E50</f>
        <v>555610086.98000002</v>
      </c>
      <c r="F44" s="2">
        <f t="shared" si="2"/>
        <v>674576676.27999985</v>
      </c>
      <c r="G44" s="2">
        <f t="shared" si="2"/>
        <v>433024810.54000002</v>
      </c>
      <c r="H44" s="2">
        <f t="shared" si="2"/>
        <v>648193631.99000001</v>
      </c>
      <c r="I44" s="2">
        <f t="shared" si="2"/>
        <v>408755209.54000002</v>
      </c>
    </row>
    <row r="45" spans="1:9">
      <c r="A45" s="7" t="s">
        <v>19</v>
      </c>
      <c r="B45" s="6">
        <v>7</v>
      </c>
      <c r="C45" s="6">
        <v>1</v>
      </c>
      <c r="D45" s="2">
        <v>166085156.47</v>
      </c>
      <c r="E45" s="2">
        <v>83835464</v>
      </c>
      <c r="F45" s="23">
        <v>162257953</v>
      </c>
      <c r="G45" s="23">
        <v>82107575</v>
      </c>
      <c r="H45" s="23">
        <v>162835062</v>
      </c>
      <c r="I45" s="23">
        <v>82107575</v>
      </c>
    </row>
    <row r="46" spans="1:9">
      <c r="A46" s="7" t="s">
        <v>18</v>
      </c>
      <c r="B46" s="6">
        <v>7</v>
      </c>
      <c r="C46" s="6">
        <v>2</v>
      </c>
      <c r="D46" s="2">
        <v>438833017.12</v>
      </c>
      <c r="E46" s="2">
        <v>372357977.98000002</v>
      </c>
      <c r="F46" s="23">
        <v>413603230.32999998</v>
      </c>
      <c r="G46" s="23">
        <v>350917235.54000002</v>
      </c>
      <c r="H46" s="23">
        <v>386784942.62</v>
      </c>
      <c r="I46" s="23">
        <v>326647634.54000002</v>
      </c>
    </row>
    <row r="47" spans="1:9">
      <c r="A47" s="7" t="s">
        <v>17</v>
      </c>
      <c r="B47" s="6">
        <v>7</v>
      </c>
      <c r="C47" s="6">
        <v>3</v>
      </c>
      <c r="D47" s="2">
        <v>89210683.290000007</v>
      </c>
      <c r="E47" s="2">
        <v>43946421</v>
      </c>
      <c r="F47" s="23">
        <v>45996789.310000002</v>
      </c>
      <c r="G47" s="2">
        <v>0</v>
      </c>
      <c r="H47" s="23">
        <v>46197116.530000001</v>
      </c>
      <c r="I47" s="2">
        <v>0</v>
      </c>
    </row>
    <row r="48" spans="1:9" ht="37.5">
      <c r="A48" s="7" t="s">
        <v>16</v>
      </c>
      <c r="B48" s="6">
        <v>7</v>
      </c>
      <c r="C48" s="6">
        <v>5</v>
      </c>
      <c r="D48" s="2">
        <v>126250</v>
      </c>
      <c r="E48" s="2">
        <v>0</v>
      </c>
      <c r="F48" s="23">
        <v>30000</v>
      </c>
      <c r="G48" s="2">
        <v>0</v>
      </c>
      <c r="H48" s="23">
        <v>165000</v>
      </c>
      <c r="I48" s="2">
        <v>0</v>
      </c>
    </row>
    <row r="49" spans="1:9">
      <c r="A49" s="7" t="s">
        <v>15</v>
      </c>
      <c r="B49" s="6">
        <v>7</v>
      </c>
      <c r="C49" s="6">
        <v>7</v>
      </c>
      <c r="D49" s="2">
        <v>30179815.879999999</v>
      </c>
      <c r="E49" s="2">
        <v>9844586</v>
      </c>
      <c r="F49" s="23">
        <v>15485649.880000001</v>
      </c>
      <c r="G49" s="2">
        <v>0</v>
      </c>
      <c r="H49" s="23">
        <v>15502219.880000001</v>
      </c>
      <c r="I49" s="2">
        <v>0</v>
      </c>
    </row>
    <row r="50" spans="1:9">
      <c r="A50" s="7" t="s">
        <v>14</v>
      </c>
      <c r="B50" s="6">
        <v>7</v>
      </c>
      <c r="C50" s="6">
        <v>9</v>
      </c>
      <c r="D50" s="2">
        <v>91217013.390000001</v>
      </c>
      <c r="E50" s="2">
        <v>45625638</v>
      </c>
      <c r="F50" s="23">
        <v>37203053.759999998</v>
      </c>
      <c r="G50" s="2">
        <v>0</v>
      </c>
      <c r="H50" s="23">
        <v>36709290.960000001</v>
      </c>
      <c r="I50" s="2">
        <v>0</v>
      </c>
    </row>
    <row r="51" spans="1:9">
      <c r="A51" s="7" t="s">
        <v>13</v>
      </c>
      <c r="B51" s="6">
        <v>8</v>
      </c>
      <c r="C51" s="6">
        <v>0</v>
      </c>
      <c r="D51" s="2">
        <f>D52+D53</f>
        <v>285453487.67000002</v>
      </c>
      <c r="E51" s="2">
        <f t="shared" ref="E51:I51" si="3">E52+E53</f>
        <v>185707369.12</v>
      </c>
      <c r="F51" s="2">
        <f t="shared" si="3"/>
        <v>95208259.039999992</v>
      </c>
      <c r="G51" s="2">
        <f t="shared" si="3"/>
        <v>0</v>
      </c>
      <c r="H51" s="2">
        <f t="shared" si="3"/>
        <v>95688794.719999999</v>
      </c>
      <c r="I51" s="2">
        <f t="shared" si="3"/>
        <v>0</v>
      </c>
    </row>
    <row r="52" spans="1:9">
      <c r="A52" s="7" t="s">
        <v>12</v>
      </c>
      <c r="B52" s="6">
        <v>8</v>
      </c>
      <c r="C52" s="6">
        <v>1</v>
      </c>
      <c r="D52" s="2">
        <v>248076731.52000001</v>
      </c>
      <c r="E52" s="2">
        <v>175175199.12</v>
      </c>
      <c r="F52" s="23">
        <v>61560128.609999999</v>
      </c>
      <c r="G52" s="2">
        <v>0</v>
      </c>
      <c r="H52" s="23">
        <v>65897958.07</v>
      </c>
      <c r="I52" s="2">
        <v>0</v>
      </c>
    </row>
    <row r="53" spans="1:9" ht="37.5">
      <c r="A53" s="7" t="s">
        <v>11</v>
      </c>
      <c r="B53" s="6">
        <v>8</v>
      </c>
      <c r="C53" s="6">
        <v>4</v>
      </c>
      <c r="D53" s="2">
        <v>37376756.149999999</v>
      </c>
      <c r="E53" s="2">
        <v>10532170</v>
      </c>
      <c r="F53" s="23">
        <v>33648130.43</v>
      </c>
      <c r="G53" s="2">
        <v>0</v>
      </c>
      <c r="H53" s="23">
        <v>29790836.649999999</v>
      </c>
      <c r="I53" s="2">
        <v>0</v>
      </c>
    </row>
    <row r="54" spans="1:9">
      <c r="A54" s="7" t="s">
        <v>10</v>
      </c>
      <c r="B54" s="6">
        <v>10</v>
      </c>
      <c r="C54" s="6">
        <v>0</v>
      </c>
      <c r="D54" s="2">
        <f>D55+D56+D57+D58</f>
        <v>28844296</v>
      </c>
      <c r="E54" s="2">
        <f t="shared" ref="E54:I54" si="4">E55+E56+E57+E58</f>
        <v>21983759</v>
      </c>
      <c r="F54" s="2">
        <f t="shared" si="4"/>
        <v>25605658</v>
      </c>
      <c r="G54" s="2">
        <f t="shared" si="4"/>
        <v>19112121</v>
      </c>
      <c r="H54" s="2">
        <f t="shared" si="4"/>
        <v>25283143.120000001</v>
      </c>
      <c r="I54" s="2">
        <f t="shared" si="4"/>
        <v>19112121</v>
      </c>
    </row>
    <row r="55" spans="1:9">
      <c r="A55" s="7" t="s">
        <v>9</v>
      </c>
      <c r="B55" s="6">
        <v>10</v>
      </c>
      <c r="C55" s="6">
        <v>1</v>
      </c>
      <c r="D55" s="2">
        <v>5481537</v>
      </c>
      <c r="E55" s="2">
        <v>0</v>
      </c>
      <c r="F55" s="23">
        <v>5481537</v>
      </c>
      <c r="G55" s="2">
        <v>0</v>
      </c>
      <c r="H55" s="23">
        <v>5481537</v>
      </c>
      <c r="I55" s="2">
        <v>0</v>
      </c>
    </row>
    <row r="56" spans="1:9">
      <c r="A56" s="7" t="s">
        <v>8</v>
      </c>
      <c r="B56" s="6">
        <v>10</v>
      </c>
      <c r="C56" s="6">
        <v>3</v>
      </c>
      <c r="D56" s="2">
        <v>1394030</v>
      </c>
      <c r="E56" s="2">
        <v>240000</v>
      </c>
      <c r="F56" s="23">
        <v>862000</v>
      </c>
      <c r="G56" s="2">
        <v>0</v>
      </c>
      <c r="H56" s="23">
        <v>689485.12</v>
      </c>
      <c r="I56" s="2">
        <v>0</v>
      </c>
    </row>
    <row r="57" spans="1:9">
      <c r="A57" s="7" t="s">
        <v>7</v>
      </c>
      <c r="B57" s="6">
        <v>10</v>
      </c>
      <c r="C57" s="6">
        <v>4</v>
      </c>
      <c r="D57" s="2">
        <v>18819143</v>
      </c>
      <c r="E57" s="2">
        <v>18744173</v>
      </c>
      <c r="F57" s="23">
        <v>16320143</v>
      </c>
      <c r="G57" s="23">
        <v>16320143</v>
      </c>
      <c r="H57" s="23">
        <v>16320143</v>
      </c>
      <c r="I57" s="23">
        <v>16320143</v>
      </c>
    </row>
    <row r="58" spans="1:9">
      <c r="A58" s="7" t="s">
        <v>6</v>
      </c>
      <c r="B58" s="6">
        <v>10</v>
      </c>
      <c r="C58" s="6">
        <v>6</v>
      </c>
      <c r="D58" s="2">
        <v>3149586</v>
      </c>
      <c r="E58" s="2">
        <v>2999586</v>
      </c>
      <c r="F58" s="23">
        <v>2941978</v>
      </c>
      <c r="G58" s="23">
        <v>2791978</v>
      </c>
      <c r="H58" s="23">
        <v>2791978</v>
      </c>
      <c r="I58" s="23">
        <v>2791978</v>
      </c>
    </row>
    <row r="59" spans="1:9">
      <c r="A59" s="7" t="s">
        <v>5</v>
      </c>
      <c r="B59" s="6">
        <v>11</v>
      </c>
      <c r="C59" s="6">
        <v>0</v>
      </c>
      <c r="D59" s="2">
        <f>D60</f>
        <v>2600550</v>
      </c>
      <c r="E59" s="2">
        <v>0</v>
      </c>
      <c r="F59" s="2">
        <f>F60</f>
        <v>860550</v>
      </c>
      <c r="G59" s="2">
        <v>0</v>
      </c>
      <c r="H59" s="2">
        <f>H60</f>
        <v>860550</v>
      </c>
      <c r="I59" s="2">
        <v>0</v>
      </c>
    </row>
    <row r="60" spans="1:9">
      <c r="A60" s="7" t="s">
        <v>4</v>
      </c>
      <c r="B60" s="6">
        <v>11</v>
      </c>
      <c r="C60" s="6">
        <v>2</v>
      </c>
      <c r="D60" s="2">
        <v>2600550</v>
      </c>
      <c r="E60" s="2">
        <v>0</v>
      </c>
      <c r="F60" s="23">
        <v>860550</v>
      </c>
      <c r="G60" s="2">
        <v>0</v>
      </c>
      <c r="H60" s="23">
        <v>860550</v>
      </c>
      <c r="I60" s="2">
        <v>0</v>
      </c>
    </row>
    <row r="61" spans="1:9" ht="56.25">
      <c r="A61" s="7" t="s">
        <v>3</v>
      </c>
      <c r="B61" s="6">
        <v>14</v>
      </c>
      <c r="C61" s="6">
        <v>0</v>
      </c>
      <c r="D61" s="2">
        <f>D62+D63</f>
        <v>82727679.159999996</v>
      </c>
      <c r="E61" s="2">
        <f t="shared" ref="E61:I61" si="5">E62+E63</f>
        <v>71382255</v>
      </c>
      <c r="F61" s="2">
        <f t="shared" si="5"/>
        <v>57105804</v>
      </c>
      <c r="G61" s="2">
        <f t="shared" si="5"/>
        <v>57105804</v>
      </c>
      <c r="H61" s="2">
        <f t="shared" si="5"/>
        <v>57105804</v>
      </c>
      <c r="I61" s="2">
        <f t="shared" si="5"/>
        <v>57105804</v>
      </c>
    </row>
    <row r="62" spans="1:9" ht="56.25">
      <c r="A62" s="7" t="s">
        <v>2</v>
      </c>
      <c r="B62" s="6">
        <v>14</v>
      </c>
      <c r="C62" s="6">
        <v>1</v>
      </c>
      <c r="D62" s="2">
        <v>71382255</v>
      </c>
      <c r="E62" s="2">
        <v>71382255</v>
      </c>
      <c r="F62" s="23">
        <v>57105804</v>
      </c>
      <c r="G62" s="23">
        <v>57105804</v>
      </c>
      <c r="H62" s="23">
        <v>57105804</v>
      </c>
      <c r="I62" s="23">
        <v>57105804</v>
      </c>
    </row>
    <row r="63" spans="1:9" ht="37.5">
      <c r="A63" s="7" t="s">
        <v>1</v>
      </c>
      <c r="B63" s="6">
        <v>14</v>
      </c>
      <c r="C63" s="6">
        <v>3</v>
      </c>
      <c r="D63" s="2">
        <v>11345424.16</v>
      </c>
      <c r="E63" s="2">
        <v>0</v>
      </c>
      <c r="F63" s="23">
        <v>0</v>
      </c>
      <c r="G63" s="23">
        <v>0</v>
      </c>
      <c r="H63" s="23">
        <v>0</v>
      </c>
      <c r="I63" s="23">
        <v>0</v>
      </c>
    </row>
    <row r="64" spans="1:9">
      <c r="A64" s="5" t="s">
        <v>0</v>
      </c>
      <c r="B64" s="4"/>
      <c r="C64" s="3"/>
      <c r="D64" s="2">
        <f>D20+D28+D30+D33+D39+D44+D51+D54+D59+D61</f>
        <v>1325296786.6000001</v>
      </c>
      <c r="E64" s="2">
        <f t="shared" ref="E64:I64" si="6">E20+E28+E30+E33+E39+E44+E51+E54+E59+E61</f>
        <v>849689132.26999998</v>
      </c>
      <c r="F64" s="2">
        <f t="shared" si="6"/>
        <v>923299478.50999975</v>
      </c>
      <c r="G64" s="2">
        <f t="shared" si="6"/>
        <v>510321708.68000001</v>
      </c>
      <c r="H64" s="2">
        <f t="shared" si="6"/>
        <v>896202008.88</v>
      </c>
      <c r="I64" s="2">
        <f t="shared" si="6"/>
        <v>485964669.21000004</v>
      </c>
    </row>
  </sheetData>
  <autoFilter ref="A19:IP64"/>
  <mergeCells count="15">
    <mergeCell ref="A12:I12"/>
    <mergeCell ref="A13:I13"/>
    <mergeCell ref="A14:E14"/>
    <mergeCell ref="A15:A18"/>
    <mergeCell ref="B15:C17"/>
    <mergeCell ref="D15:I15"/>
    <mergeCell ref="D16:E16"/>
    <mergeCell ref="F16:G16"/>
    <mergeCell ref="H16:I16"/>
    <mergeCell ref="D17:D18"/>
    <mergeCell ref="E17:E18"/>
    <mergeCell ref="F17:F18"/>
    <mergeCell ref="G17:G18"/>
    <mergeCell ref="H17:H18"/>
    <mergeCell ref="I17:I18"/>
  </mergeCells>
  <printOptions horizontalCentered="1"/>
  <pageMargins left="0.19685039370078741" right="0.19685039370078741" top="0.59055118110236227" bottom="0.39370078740157483" header="0.31496062992125984" footer="0"/>
  <pageSetup paperSize="9" scale="6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2021-05-14T09:55:48Z</cp:lastPrinted>
  <dcterms:created xsi:type="dcterms:W3CDTF">2021-02-19T09:05:43Z</dcterms:created>
  <dcterms:modified xsi:type="dcterms:W3CDTF">2021-06-07T06:31:07Z</dcterms:modified>
</cp:coreProperties>
</file>