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0" i="2"/>
  <c r="K589"/>
  <c r="L589"/>
  <c r="I590"/>
  <c r="I589" s="1"/>
  <c r="J590"/>
  <c r="J589" s="1"/>
  <c r="K590"/>
  <c r="L590"/>
  <c r="M590"/>
  <c r="M589" s="1"/>
  <c r="H590"/>
  <c r="H589" s="1"/>
  <c r="I403"/>
  <c r="J403"/>
  <c r="K403"/>
  <c r="L403"/>
  <c r="M403"/>
  <c r="H403"/>
  <c r="K586"/>
  <c r="L586"/>
  <c r="I587"/>
  <c r="I586" s="1"/>
  <c r="J587"/>
  <c r="J586" s="1"/>
  <c r="K587"/>
  <c r="L587"/>
  <c r="M587"/>
  <c r="M586" s="1"/>
  <c r="H587"/>
  <c r="H586" s="1"/>
  <c r="I188"/>
  <c r="L188"/>
  <c r="M188"/>
  <c r="I189"/>
  <c r="J189"/>
  <c r="J188" s="1"/>
  <c r="K189"/>
  <c r="K188" s="1"/>
  <c r="L189"/>
  <c r="M189"/>
  <c r="H189"/>
  <c r="H188" s="1"/>
  <c r="I560"/>
  <c r="I559" s="1"/>
  <c r="J560"/>
  <c r="J559" s="1"/>
  <c r="K560"/>
  <c r="K559" s="1"/>
  <c r="L560"/>
  <c r="L559" s="1"/>
  <c r="M560"/>
  <c r="M559" s="1"/>
  <c r="H560"/>
  <c r="H559" s="1"/>
  <c r="I426"/>
  <c r="I425" s="1"/>
  <c r="J426"/>
  <c r="J425" s="1"/>
  <c r="K426"/>
  <c r="K425" s="1"/>
  <c r="L426"/>
  <c r="L425" s="1"/>
  <c r="M426"/>
  <c r="M425" s="1"/>
  <c r="H426"/>
  <c r="H425" s="1"/>
  <c r="H152"/>
  <c r="I517"/>
  <c r="I516" s="1"/>
  <c r="J517"/>
  <c r="J516" s="1"/>
  <c r="K517"/>
  <c r="K516" s="1"/>
  <c r="L517"/>
  <c r="L516" s="1"/>
  <c r="M517"/>
  <c r="M516" s="1"/>
  <c r="H517"/>
  <c r="H516" s="1"/>
  <c r="L519"/>
  <c r="I520"/>
  <c r="I519" s="1"/>
  <c r="J520"/>
  <c r="J519" s="1"/>
  <c r="K520"/>
  <c r="K519" s="1"/>
  <c r="L520"/>
  <c r="M520"/>
  <c r="M519" s="1"/>
  <c r="H520"/>
  <c r="H519" s="1"/>
  <c r="H297"/>
  <c r="I289"/>
  <c r="H289"/>
  <c r="I606"/>
  <c r="M515" l="1"/>
  <c r="L515"/>
  <c r="I515"/>
  <c r="K515"/>
  <c r="H515"/>
  <c r="J515"/>
  <c r="I132"/>
  <c r="I131" s="1"/>
  <c r="J132"/>
  <c r="J131" s="1"/>
  <c r="K132"/>
  <c r="K131" s="1"/>
  <c r="L132"/>
  <c r="L131" s="1"/>
  <c r="M132"/>
  <c r="M131" s="1"/>
  <c r="H132"/>
  <c r="H131" s="1"/>
  <c r="I534"/>
  <c r="I533" s="1"/>
  <c r="J534"/>
  <c r="J533" s="1"/>
  <c r="K534"/>
  <c r="K533" s="1"/>
  <c r="L534"/>
  <c r="L533" s="1"/>
  <c r="M534"/>
  <c r="M533" s="1"/>
  <c r="H534"/>
  <c r="H533" s="1"/>
  <c r="I537"/>
  <c r="I536" s="1"/>
  <c r="J537"/>
  <c r="J536" s="1"/>
  <c r="K537"/>
  <c r="K536" s="1"/>
  <c r="L537"/>
  <c r="L536" s="1"/>
  <c r="M537"/>
  <c r="M536" s="1"/>
  <c r="H537"/>
  <c r="H536" s="1"/>
  <c r="I531" l="1"/>
  <c r="I530" s="1"/>
  <c r="J531"/>
  <c r="J530" s="1"/>
  <c r="K531"/>
  <c r="K530" s="1"/>
  <c r="L531"/>
  <c r="L530" s="1"/>
  <c r="M531"/>
  <c r="M530" s="1"/>
  <c r="H531"/>
  <c r="H530" s="1"/>
  <c r="I528"/>
  <c r="I527" s="1"/>
  <c r="J528"/>
  <c r="J527" s="1"/>
  <c r="K528"/>
  <c r="K527" s="1"/>
  <c r="L528"/>
  <c r="L527" s="1"/>
  <c r="M528"/>
  <c r="M527" s="1"/>
  <c r="H528"/>
  <c r="H527" s="1"/>
  <c r="I318" l="1"/>
  <c r="I317" s="1"/>
  <c r="J318"/>
  <c r="J317" s="1"/>
  <c r="K318"/>
  <c r="K317" s="1"/>
  <c r="L318"/>
  <c r="L317" s="1"/>
  <c r="M318"/>
  <c r="M317" s="1"/>
  <c r="H318"/>
  <c r="H317" s="1"/>
  <c r="I623"/>
  <c r="I622" s="1"/>
  <c r="J623"/>
  <c r="J622" s="1"/>
  <c r="K623"/>
  <c r="K622" s="1"/>
  <c r="L623"/>
  <c r="L622" s="1"/>
  <c r="M623"/>
  <c r="M622" s="1"/>
  <c r="H623"/>
  <c r="H622" s="1"/>
  <c r="I568"/>
  <c r="I567" s="1"/>
  <c r="J568"/>
  <c r="J567" s="1"/>
  <c r="K568"/>
  <c r="K567" s="1"/>
  <c r="L568"/>
  <c r="L567" s="1"/>
  <c r="M568"/>
  <c r="M567" s="1"/>
  <c r="H568"/>
  <c r="H567" s="1"/>
  <c r="I571"/>
  <c r="I570" s="1"/>
  <c r="J571"/>
  <c r="J570" s="1"/>
  <c r="K571"/>
  <c r="K570" s="1"/>
  <c r="L571"/>
  <c r="L570" s="1"/>
  <c r="M571"/>
  <c r="M570" s="1"/>
  <c r="H571"/>
  <c r="H570" s="1"/>
  <c r="I574"/>
  <c r="I573" s="1"/>
  <c r="J574"/>
  <c r="J573" s="1"/>
  <c r="K574"/>
  <c r="K573" s="1"/>
  <c r="L574"/>
  <c r="L573" s="1"/>
  <c r="M574"/>
  <c r="M573" s="1"/>
  <c r="H574"/>
  <c r="H573" s="1"/>
  <c r="I577"/>
  <c r="I576" s="1"/>
  <c r="J577"/>
  <c r="J576" s="1"/>
  <c r="K577"/>
  <c r="K576" s="1"/>
  <c r="L577"/>
  <c r="L576" s="1"/>
  <c r="M577"/>
  <c r="M576" s="1"/>
  <c r="H577"/>
  <c r="H576" s="1"/>
  <c r="I628"/>
  <c r="J628"/>
  <c r="K628"/>
  <c r="L628"/>
  <c r="M628"/>
  <c r="H628"/>
  <c r="I581"/>
  <c r="I580" s="1"/>
  <c r="J581"/>
  <c r="J580" s="1"/>
  <c r="K581"/>
  <c r="K580" s="1"/>
  <c r="L581"/>
  <c r="L580" s="1"/>
  <c r="M581"/>
  <c r="M580" s="1"/>
  <c r="H581"/>
  <c r="H580" s="1"/>
  <c r="H579" s="1"/>
  <c r="I584"/>
  <c r="I583" s="1"/>
  <c r="J584"/>
  <c r="J583" s="1"/>
  <c r="K584"/>
  <c r="K583" s="1"/>
  <c r="L584"/>
  <c r="L583" s="1"/>
  <c r="M584"/>
  <c r="M583" s="1"/>
  <c r="H584"/>
  <c r="H583" s="1"/>
  <c r="I391"/>
  <c r="J391"/>
  <c r="K391"/>
  <c r="L391"/>
  <c r="M391"/>
  <c r="H391"/>
  <c r="I235"/>
  <c r="I234" s="1"/>
  <c r="J235"/>
  <c r="J234" s="1"/>
  <c r="K235"/>
  <c r="K234" s="1"/>
  <c r="L235"/>
  <c r="L234" s="1"/>
  <c r="M235"/>
  <c r="M234" s="1"/>
  <c r="H235"/>
  <c r="H234" s="1"/>
  <c r="J579" l="1"/>
  <c r="M579"/>
  <c r="I579"/>
  <c r="L579"/>
  <c r="K579"/>
  <c r="I260"/>
  <c r="I259" s="1"/>
  <c r="J260"/>
  <c r="J259" s="1"/>
  <c r="K260"/>
  <c r="K259" s="1"/>
  <c r="L260"/>
  <c r="L259" s="1"/>
  <c r="M260"/>
  <c r="M259" s="1"/>
  <c r="H260"/>
  <c r="H259" s="1"/>
  <c r="I135"/>
  <c r="I134" s="1"/>
  <c r="J135"/>
  <c r="J134" s="1"/>
  <c r="K135"/>
  <c r="K134" s="1"/>
  <c r="L135"/>
  <c r="L134" s="1"/>
  <c r="M135"/>
  <c r="M134" s="1"/>
  <c r="H135"/>
  <c r="H134" s="1"/>
  <c r="I243"/>
  <c r="J243"/>
  <c r="K243"/>
  <c r="L243"/>
  <c r="M243"/>
  <c r="H243"/>
  <c r="H26"/>
  <c r="I251"/>
  <c r="I250" s="1"/>
  <c r="J251"/>
  <c r="J250" s="1"/>
  <c r="K251"/>
  <c r="K250" s="1"/>
  <c r="L251"/>
  <c r="L250" s="1"/>
  <c r="M251"/>
  <c r="M250" s="1"/>
  <c r="H251"/>
  <c r="H250" s="1"/>
  <c r="H344"/>
  <c r="I423"/>
  <c r="I422" s="1"/>
  <c r="J423"/>
  <c r="J422" s="1"/>
  <c r="K423"/>
  <c r="K422" s="1"/>
  <c r="L423"/>
  <c r="L422" s="1"/>
  <c r="M423"/>
  <c r="M422" s="1"/>
  <c r="H423"/>
  <c r="H422" s="1"/>
  <c r="I68"/>
  <c r="J68"/>
  <c r="K68"/>
  <c r="L68"/>
  <c r="M68"/>
  <c r="H68"/>
  <c r="I609"/>
  <c r="J609"/>
  <c r="K609"/>
  <c r="L609"/>
  <c r="M609"/>
  <c r="H609"/>
  <c r="I238"/>
  <c r="I237" s="1"/>
  <c r="J238"/>
  <c r="J237" s="1"/>
  <c r="K238"/>
  <c r="K237" s="1"/>
  <c r="L238"/>
  <c r="L237" s="1"/>
  <c r="M238"/>
  <c r="M237" s="1"/>
  <c r="H238"/>
  <c r="H237" s="1"/>
  <c r="I254"/>
  <c r="I253" s="1"/>
  <c r="J254"/>
  <c r="J253" s="1"/>
  <c r="K254"/>
  <c r="K253" s="1"/>
  <c r="L254"/>
  <c r="L253" s="1"/>
  <c r="M254"/>
  <c r="M253" s="1"/>
  <c r="H254"/>
  <c r="H253" s="1"/>
  <c r="I478"/>
  <c r="I477" s="1"/>
  <c r="J478"/>
  <c r="J477" s="1"/>
  <c r="K478"/>
  <c r="K477" s="1"/>
  <c r="L478"/>
  <c r="L477" s="1"/>
  <c r="M478"/>
  <c r="M477" s="1"/>
  <c r="H478"/>
  <c r="H477" s="1"/>
  <c r="I276" l="1"/>
  <c r="J276"/>
  <c r="K276"/>
  <c r="L276"/>
  <c r="M276"/>
  <c r="H276"/>
  <c r="I207"/>
  <c r="I206" s="1"/>
  <c r="J207"/>
  <c r="J206" s="1"/>
  <c r="K207"/>
  <c r="K206" s="1"/>
  <c r="L207"/>
  <c r="L206" s="1"/>
  <c r="M207"/>
  <c r="M206" s="1"/>
  <c r="H207"/>
  <c r="H206" s="1"/>
  <c r="I210"/>
  <c r="I209" s="1"/>
  <c r="J210"/>
  <c r="J209" s="1"/>
  <c r="K210"/>
  <c r="K209" s="1"/>
  <c r="L210"/>
  <c r="L209" s="1"/>
  <c r="M210"/>
  <c r="M209" s="1"/>
  <c r="H210"/>
  <c r="H209" s="1"/>
  <c r="I123"/>
  <c r="I122" s="1"/>
  <c r="J123"/>
  <c r="J122" s="1"/>
  <c r="K123"/>
  <c r="K122" s="1"/>
  <c r="L123"/>
  <c r="L122" s="1"/>
  <c r="M123"/>
  <c r="M122" s="1"/>
  <c r="H123"/>
  <c r="H122" s="1"/>
  <c r="I183"/>
  <c r="I182" s="1"/>
  <c r="J183"/>
  <c r="J182" s="1"/>
  <c r="K183"/>
  <c r="K182" s="1"/>
  <c r="L183"/>
  <c r="L182" s="1"/>
  <c r="M183"/>
  <c r="M182" s="1"/>
  <c r="H183"/>
  <c r="H182" s="1"/>
  <c r="I63"/>
  <c r="J63"/>
  <c r="K63"/>
  <c r="L63"/>
  <c r="M63"/>
  <c r="H63"/>
  <c r="I65"/>
  <c r="J65"/>
  <c r="K65"/>
  <c r="L65"/>
  <c r="M65"/>
  <c r="H65"/>
  <c r="I79"/>
  <c r="I78" s="1"/>
  <c r="J79"/>
  <c r="J78" s="1"/>
  <c r="K79"/>
  <c r="K78" s="1"/>
  <c r="L79"/>
  <c r="L78" s="1"/>
  <c r="M79"/>
  <c r="M78" s="1"/>
  <c r="H79"/>
  <c r="H78" s="1"/>
  <c r="I82"/>
  <c r="I81" s="1"/>
  <c r="J82"/>
  <c r="J81" s="1"/>
  <c r="K82"/>
  <c r="K81" s="1"/>
  <c r="L82"/>
  <c r="L81" s="1"/>
  <c r="M82"/>
  <c r="M81" s="1"/>
  <c r="H82"/>
  <c r="H81" s="1"/>
  <c r="I602"/>
  <c r="I601" s="1"/>
  <c r="J602"/>
  <c r="J601" s="1"/>
  <c r="K602"/>
  <c r="K601" s="1"/>
  <c r="L602"/>
  <c r="L601" s="1"/>
  <c r="M602"/>
  <c r="M601" s="1"/>
  <c r="H602"/>
  <c r="H601" s="1"/>
  <c r="I557"/>
  <c r="I556" s="1"/>
  <c r="J557"/>
  <c r="J556" s="1"/>
  <c r="K557"/>
  <c r="K556" s="1"/>
  <c r="L557"/>
  <c r="L556" s="1"/>
  <c r="M557"/>
  <c r="M556" s="1"/>
  <c r="H557"/>
  <c r="H556" s="1"/>
  <c r="I554"/>
  <c r="I553" s="1"/>
  <c r="J554"/>
  <c r="J553" s="1"/>
  <c r="K554"/>
  <c r="K553" s="1"/>
  <c r="L554"/>
  <c r="L553" s="1"/>
  <c r="M554"/>
  <c r="M553" s="1"/>
  <c r="H554"/>
  <c r="H553" s="1"/>
  <c r="I414"/>
  <c r="I413" s="1"/>
  <c r="J414"/>
  <c r="J413" s="1"/>
  <c r="K414"/>
  <c r="K413" s="1"/>
  <c r="L414"/>
  <c r="L413" s="1"/>
  <c r="M414"/>
  <c r="M413" s="1"/>
  <c r="H414"/>
  <c r="H413" s="1"/>
  <c r="I312"/>
  <c r="I311" s="1"/>
  <c r="J312"/>
  <c r="J311" s="1"/>
  <c r="K312"/>
  <c r="K311" s="1"/>
  <c r="L312"/>
  <c r="L311" s="1"/>
  <c r="M312"/>
  <c r="M311" s="1"/>
  <c r="H312"/>
  <c r="H311" s="1"/>
  <c r="I594"/>
  <c r="I593" s="1"/>
  <c r="I592" s="1"/>
  <c r="J594"/>
  <c r="J593" s="1"/>
  <c r="J592" s="1"/>
  <c r="K594"/>
  <c r="K593" s="1"/>
  <c r="K592" s="1"/>
  <c r="L594"/>
  <c r="L593" s="1"/>
  <c r="L592" s="1"/>
  <c r="M594"/>
  <c r="M593" s="1"/>
  <c r="M592" s="1"/>
  <c r="H594"/>
  <c r="H593" s="1"/>
  <c r="H592" s="1"/>
  <c r="I73"/>
  <c r="I72" s="1"/>
  <c r="J73"/>
  <c r="J72" s="1"/>
  <c r="K73"/>
  <c r="K72" s="1"/>
  <c r="L73"/>
  <c r="L72" s="1"/>
  <c r="M73"/>
  <c r="M72" s="1"/>
  <c r="H73"/>
  <c r="H72" s="1"/>
  <c r="I495"/>
  <c r="I494" s="1"/>
  <c r="J495"/>
  <c r="J494" s="1"/>
  <c r="K495"/>
  <c r="K494" s="1"/>
  <c r="L495"/>
  <c r="L494" s="1"/>
  <c r="M495"/>
  <c r="M494" s="1"/>
  <c r="H495"/>
  <c r="H494" s="1"/>
  <c r="I492"/>
  <c r="I491" s="1"/>
  <c r="J492"/>
  <c r="J491" s="1"/>
  <c r="K492"/>
  <c r="K491" s="1"/>
  <c r="L492"/>
  <c r="L491" s="1"/>
  <c r="M492"/>
  <c r="M491" s="1"/>
  <c r="H492"/>
  <c r="H491" s="1"/>
  <c r="H388"/>
  <c r="H248"/>
  <c r="H247" s="1"/>
  <c r="I295"/>
  <c r="I294" s="1"/>
  <c r="J295"/>
  <c r="K295"/>
  <c r="K294" s="1"/>
  <c r="L295"/>
  <c r="L294" s="1"/>
  <c r="M295"/>
  <c r="M294" s="1"/>
  <c r="H295"/>
  <c r="H294" s="1"/>
  <c r="I292"/>
  <c r="I291" s="1"/>
  <c r="J292"/>
  <c r="J291" s="1"/>
  <c r="J289" s="1"/>
  <c r="K292"/>
  <c r="K291" s="1"/>
  <c r="K290" s="1"/>
  <c r="K289" s="1"/>
  <c r="L292"/>
  <c r="L291" s="1"/>
  <c r="L290" s="1"/>
  <c r="L289" s="1"/>
  <c r="M292"/>
  <c r="M291" s="1"/>
  <c r="M290" s="1"/>
  <c r="M289" s="1"/>
  <c r="H292"/>
  <c r="H291" s="1"/>
  <c r="I287"/>
  <c r="I286" s="1"/>
  <c r="J287"/>
  <c r="K287"/>
  <c r="K286" s="1"/>
  <c r="L287"/>
  <c r="L286" s="1"/>
  <c r="M287"/>
  <c r="M286" s="1"/>
  <c r="H287"/>
  <c r="H286" s="1"/>
  <c r="I284"/>
  <c r="I283" s="1"/>
  <c r="J284"/>
  <c r="J283" s="1"/>
  <c r="K284"/>
  <c r="K283" s="1"/>
  <c r="L284"/>
  <c r="L283" s="1"/>
  <c r="M284"/>
  <c r="M283" s="1"/>
  <c r="H284"/>
  <c r="H283" s="1"/>
  <c r="M257"/>
  <c r="M256" s="1"/>
  <c r="L257"/>
  <c r="L256" s="1"/>
  <c r="K257"/>
  <c r="K256" s="1"/>
  <c r="J257"/>
  <c r="J256" s="1"/>
  <c r="I257"/>
  <c r="I256" s="1"/>
  <c r="H257"/>
  <c r="H256" s="1"/>
  <c r="J286" l="1"/>
  <c r="L62"/>
  <c r="H62"/>
  <c r="J62"/>
  <c r="M62"/>
  <c r="I62"/>
  <c r="K62"/>
  <c r="I248"/>
  <c r="I247" s="1"/>
  <c r="J248"/>
  <c r="J247" s="1"/>
  <c r="K248"/>
  <c r="K247" s="1"/>
  <c r="L248"/>
  <c r="L247" s="1"/>
  <c r="M248"/>
  <c r="M247" s="1"/>
  <c r="I429"/>
  <c r="I428" s="1"/>
  <c r="J429"/>
  <c r="J428" s="1"/>
  <c r="K429"/>
  <c r="K428" s="1"/>
  <c r="L429"/>
  <c r="L428" s="1"/>
  <c r="M429"/>
  <c r="M428" s="1"/>
  <c r="H429"/>
  <c r="H428" s="1"/>
  <c r="I386"/>
  <c r="J386"/>
  <c r="K386"/>
  <c r="L386"/>
  <c r="M386"/>
  <c r="H386"/>
  <c r="I388"/>
  <c r="J388"/>
  <c r="K388"/>
  <c r="L388"/>
  <c r="M388"/>
  <c r="I614"/>
  <c r="I613" s="1"/>
  <c r="J614"/>
  <c r="J613" s="1"/>
  <c r="K614"/>
  <c r="K613" s="1"/>
  <c r="L614"/>
  <c r="L613" s="1"/>
  <c r="M614"/>
  <c r="M613" s="1"/>
  <c r="H614"/>
  <c r="H613" s="1"/>
  <c r="I626"/>
  <c r="J626"/>
  <c r="J625" s="1"/>
  <c r="J621" s="1"/>
  <c r="J620" s="1"/>
  <c r="J619" s="1"/>
  <c r="K626"/>
  <c r="K625" s="1"/>
  <c r="K621" s="1"/>
  <c r="K620" s="1"/>
  <c r="K619" s="1"/>
  <c r="L626"/>
  <c r="L625" s="1"/>
  <c r="L621" s="1"/>
  <c r="L620" s="1"/>
  <c r="L619" s="1"/>
  <c r="M626"/>
  <c r="M625" s="1"/>
  <c r="M621" s="1"/>
  <c r="M620" s="1"/>
  <c r="M619" s="1"/>
  <c r="H626"/>
  <c r="I333"/>
  <c r="I332" s="1"/>
  <c r="I331" s="1"/>
  <c r="J333"/>
  <c r="J332" s="1"/>
  <c r="J331" s="1"/>
  <c r="K333"/>
  <c r="K332" s="1"/>
  <c r="K331" s="1"/>
  <c r="L333"/>
  <c r="L332" s="1"/>
  <c r="L331" s="1"/>
  <c r="M333"/>
  <c r="M332" s="1"/>
  <c r="M331" s="1"/>
  <c r="H333"/>
  <c r="H332" s="1"/>
  <c r="H331" s="1"/>
  <c r="I326"/>
  <c r="I325" s="1"/>
  <c r="J326"/>
  <c r="J325" s="1"/>
  <c r="K326"/>
  <c r="K325" s="1"/>
  <c r="L326"/>
  <c r="L325" s="1"/>
  <c r="M326"/>
  <c r="M325" s="1"/>
  <c r="H326"/>
  <c r="H325" s="1"/>
  <c r="I114"/>
  <c r="I113" s="1"/>
  <c r="J114"/>
  <c r="J113" s="1"/>
  <c r="K114"/>
  <c r="K113" s="1"/>
  <c r="L114"/>
  <c r="L113" s="1"/>
  <c r="M114"/>
  <c r="M113" s="1"/>
  <c r="H114"/>
  <c r="H113" s="1"/>
  <c r="I30"/>
  <c r="I29" s="1"/>
  <c r="J30"/>
  <c r="J29" s="1"/>
  <c r="K30"/>
  <c r="K29" s="1"/>
  <c r="L30"/>
  <c r="L29" s="1"/>
  <c r="M30"/>
  <c r="M29" s="1"/>
  <c r="H30"/>
  <c r="H29" s="1"/>
  <c r="I321"/>
  <c r="J321"/>
  <c r="K321"/>
  <c r="L321"/>
  <c r="M321"/>
  <c r="H321"/>
  <c r="I339"/>
  <c r="J339"/>
  <c r="K339"/>
  <c r="L339"/>
  <c r="M339"/>
  <c r="H339"/>
  <c r="I337"/>
  <c r="J337"/>
  <c r="K337"/>
  <c r="L337"/>
  <c r="M337"/>
  <c r="H337"/>
  <c r="I625" l="1"/>
  <c r="I621" s="1"/>
  <c r="I620" s="1"/>
  <c r="I619" s="1"/>
  <c r="H625"/>
  <c r="H621" s="1"/>
  <c r="H620" s="1"/>
  <c r="H619" s="1"/>
  <c r="L336"/>
  <c r="L335" s="1"/>
  <c r="J336"/>
  <c r="J335" s="1"/>
  <c r="K336"/>
  <c r="K335" s="1"/>
  <c r="M336"/>
  <c r="M335" s="1"/>
  <c r="H336"/>
  <c r="H335" s="1"/>
  <c r="I336"/>
  <c r="I335" s="1"/>
  <c r="I329"/>
  <c r="I328" s="1"/>
  <c r="J329"/>
  <c r="J328" s="1"/>
  <c r="K329"/>
  <c r="K328" s="1"/>
  <c r="L329"/>
  <c r="L328" s="1"/>
  <c r="M329"/>
  <c r="M328" s="1"/>
  <c r="H329"/>
  <c r="H328" s="1"/>
  <c r="I417"/>
  <c r="I416" s="1"/>
  <c r="J417"/>
  <c r="J416" s="1"/>
  <c r="K417"/>
  <c r="K416" s="1"/>
  <c r="L417"/>
  <c r="L416" s="1"/>
  <c r="M417"/>
  <c r="M416" s="1"/>
  <c r="H417"/>
  <c r="H416" s="1"/>
  <c r="I420"/>
  <c r="I419" s="1"/>
  <c r="J420"/>
  <c r="J419" s="1"/>
  <c r="K420"/>
  <c r="K419" s="1"/>
  <c r="L420"/>
  <c r="L419" s="1"/>
  <c r="M420"/>
  <c r="M419" s="1"/>
  <c r="H420"/>
  <c r="H419" s="1"/>
  <c r="I315" l="1"/>
  <c r="I314" s="1"/>
  <c r="J315"/>
  <c r="J314" s="1"/>
  <c r="K315"/>
  <c r="K314" s="1"/>
  <c r="L315"/>
  <c r="L314" s="1"/>
  <c r="M315"/>
  <c r="M314" s="1"/>
  <c r="H315"/>
  <c r="H314" s="1"/>
  <c r="I200"/>
  <c r="I199" s="1"/>
  <c r="J200"/>
  <c r="J199" s="1"/>
  <c r="K200"/>
  <c r="K199" s="1"/>
  <c r="L200"/>
  <c r="L199" s="1"/>
  <c r="M200"/>
  <c r="M199" s="1"/>
  <c r="H200"/>
  <c r="H199" s="1"/>
  <c r="I41"/>
  <c r="J41"/>
  <c r="K41"/>
  <c r="L41"/>
  <c r="M41"/>
  <c r="H41"/>
  <c r="I43"/>
  <c r="J43"/>
  <c r="K43"/>
  <c r="L43"/>
  <c r="M43"/>
  <c r="H43"/>
  <c r="I617"/>
  <c r="I616" s="1"/>
  <c r="I612" s="1"/>
  <c r="I611" s="1"/>
  <c r="J617"/>
  <c r="J616" s="1"/>
  <c r="J612" s="1"/>
  <c r="J611" s="1"/>
  <c r="K617"/>
  <c r="K616" s="1"/>
  <c r="K612" s="1"/>
  <c r="K611" s="1"/>
  <c r="L617"/>
  <c r="L616" s="1"/>
  <c r="L612" s="1"/>
  <c r="L611" s="1"/>
  <c r="M617"/>
  <c r="M616" s="1"/>
  <c r="M612" s="1"/>
  <c r="M611" s="1"/>
  <c r="H617"/>
  <c r="H616" s="1"/>
  <c r="H612" s="1"/>
  <c r="H611" s="1"/>
  <c r="I607"/>
  <c r="I605" s="1"/>
  <c r="J607"/>
  <c r="J606" s="1"/>
  <c r="K607"/>
  <c r="K606" s="1"/>
  <c r="L607"/>
  <c r="L606" s="1"/>
  <c r="L605" s="1"/>
  <c r="M607"/>
  <c r="M606" s="1"/>
  <c r="M605" s="1"/>
  <c r="H607"/>
  <c r="I598"/>
  <c r="J598"/>
  <c r="J597" s="1"/>
  <c r="J596" s="1"/>
  <c r="K598"/>
  <c r="K597" s="1"/>
  <c r="K596" s="1"/>
  <c r="L598"/>
  <c r="L597" s="1"/>
  <c r="L596" s="1"/>
  <c r="M598"/>
  <c r="M597" s="1"/>
  <c r="M596" s="1"/>
  <c r="H599"/>
  <c r="H598" s="1"/>
  <c r="I564"/>
  <c r="I563" s="1"/>
  <c r="I562" s="1"/>
  <c r="J564"/>
  <c r="J563" s="1"/>
  <c r="K564"/>
  <c r="K563" s="1"/>
  <c r="K562" s="1"/>
  <c r="L564"/>
  <c r="L563" s="1"/>
  <c r="M564"/>
  <c r="M563" s="1"/>
  <c r="H565"/>
  <c r="H564" s="1"/>
  <c r="H563" s="1"/>
  <c r="I551"/>
  <c r="J551"/>
  <c r="K551"/>
  <c r="L551"/>
  <c r="M551"/>
  <c r="I549"/>
  <c r="J549"/>
  <c r="K549"/>
  <c r="L549"/>
  <c r="M549"/>
  <c r="H549"/>
  <c r="I545"/>
  <c r="I544" s="1"/>
  <c r="J545"/>
  <c r="J544" s="1"/>
  <c r="K545"/>
  <c r="K544" s="1"/>
  <c r="L545"/>
  <c r="L544" s="1"/>
  <c r="M545"/>
  <c r="M544" s="1"/>
  <c r="H545"/>
  <c r="H544" s="1"/>
  <c r="I542"/>
  <c r="I541" s="1"/>
  <c r="J542"/>
  <c r="J541" s="1"/>
  <c r="K542"/>
  <c r="K541" s="1"/>
  <c r="L542"/>
  <c r="L541" s="1"/>
  <c r="M542"/>
  <c r="M541" s="1"/>
  <c r="H542"/>
  <c r="H541" s="1"/>
  <c r="I525"/>
  <c r="I524" s="1"/>
  <c r="J525"/>
  <c r="J524" s="1"/>
  <c r="J523" s="1"/>
  <c r="J522" s="1"/>
  <c r="K525"/>
  <c r="K524" s="1"/>
  <c r="K523" s="1"/>
  <c r="K522" s="1"/>
  <c r="L525"/>
  <c r="L524" s="1"/>
  <c r="L523" s="1"/>
  <c r="L522" s="1"/>
  <c r="M525"/>
  <c r="M524" s="1"/>
  <c r="M523" s="1"/>
  <c r="M522" s="1"/>
  <c r="H525"/>
  <c r="H524" s="1"/>
  <c r="I513"/>
  <c r="J513"/>
  <c r="K513"/>
  <c r="L513"/>
  <c r="M513"/>
  <c r="H513"/>
  <c r="I511"/>
  <c r="J511"/>
  <c r="K511"/>
  <c r="L511"/>
  <c r="M511"/>
  <c r="H511"/>
  <c r="I509"/>
  <c r="J509"/>
  <c r="K509"/>
  <c r="L509"/>
  <c r="M509"/>
  <c r="H509"/>
  <c r="I504"/>
  <c r="I503" s="1"/>
  <c r="J504"/>
  <c r="J503" s="1"/>
  <c r="K504"/>
  <c r="K503" s="1"/>
  <c r="L504"/>
  <c r="L503" s="1"/>
  <c r="M504"/>
  <c r="M503" s="1"/>
  <c r="H504"/>
  <c r="H503" s="1"/>
  <c r="I501"/>
  <c r="J501"/>
  <c r="K501"/>
  <c r="L501"/>
  <c r="M501"/>
  <c r="H501"/>
  <c r="I499"/>
  <c r="J499"/>
  <c r="K499"/>
  <c r="L499"/>
  <c r="M499"/>
  <c r="H499"/>
  <c r="I489"/>
  <c r="I488" s="1"/>
  <c r="I487" s="1"/>
  <c r="J489"/>
  <c r="J488" s="1"/>
  <c r="J487" s="1"/>
  <c r="K489"/>
  <c r="K488" s="1"/>
  <c r="K487" s="1"/>
  <c r="L489"/>
  <c r="L488" s="1"/>
  <c r="L487" s="1"/>
  <c r="M489"/>
  <c r="M488" s="1"/>
  <c r="M487" s="1"/>
  <c r="H489"/>
  <c r="H488" s="1"/>
  <c r="H487" s="1"/>
  <c r="I485"/>
  <c r="J485"/>
  <c r="K485"/>
  <c r="L485"/>
  <c r="M485"/>
  <c r="H485"/>
  <c r="I483"/>
  <c r="J483"/>
  <c r="K483"/>
  <c r="L483"/>
  <c r="M483"/>
  <c r="H483"/>
  <c r="I475"/>
  <c r="J475"/>
  <c r="K475"/>
  <c r="L475"/>
  <c r="M475"/>
  <c r="H475"/>
  <c r="I473"/>
  <c r="J473"/>
  <c r="K473"/>
  <c r="L473"/>
  <c r="M473"/>
  <c r="H473"/>
  <c r="I469"/>
  <c r="I468" s="1"/>
  <c r="J469"/>
  <c r="J468" s="1"/>
  <c r="K469"/>
  <c r="K468" s="1"/>
  <c r="L469"/>
  <c r="L468" s="1"/>
  <c r="M469"/>
  <c r="M468" s="1"/>
  <c r="H469"/>
  <c r="H468" s="1"/>
  <c r="I466"/>
  <c r="I465" s="1"/>
  <c r="J466"/>
  <c r="J465" s="1"/>
  <c r="K466"/>
  <c r="K465" s="1"/>
  <c r="L466"/>
  <c r="L465" s="1"/>
  <c r="M466"/>
  <c r="M465" s="1"/>
  <c r="H466"/>
  <c r="H465" s="1"/>
  <c r="I463"/>
  <c r="I462" s="1"/>
  <c r="J463"/>
  <c r="J462" s="1"/>
  <c r="K463"/>
  <c r="K462" s="1"/>
  <c r="L463"/>
  <c r="L462" s="1"/>
  <c r="M463"/>
  <c r="M462" s="1"/>
  <c r="H463"/>
  <c r="H462" s="1"/>
  <c r="I460"/>
  <c r="I459" s="1"/>
  <c r="J460"/>
  <c r="J459" s="1"/>
  <c r="K460"/>
  <c r="K459" s="1"/>
  <c r="L460"/>
  <c r="L459" s="1"/>
  <c r="M460"/>
  <c r="M459" s="1"/>
  <c r="H460"/>
  <c r="H459" s="1"/>
  <c r="I457"/>
  <c r="J457"/>
  <c r="K457"/>
  <c r="L457"/>
  <c r="M457"/>
  <c r="H457"/>
  <c r="I455"/>
  <c r="J455"/>
  <c r="K455"/>
  <c r="L455"/>
  <c r="M455"/>
  <c r="H455"/>
  <c r="I453"/>
  <c r="J453"/>
  <c r="K453"/>
  <c r="L453"/>
  <c r="M453"/>
  <c r="H453"/>
  <c r="I450"/>
  <c r="J450"/>
  <c r="K450"/>
  <c r="L450"/>
  <c r="M450"/>
  <c r="H450"/>
  <c r="I448"/>
  <c r="J448"/>
  <c r="K448"/>
  <c r="L448"/>
  <c r="M448"/>
  <c r="H448"/>
  <c r="I446"/>
  <c r="J446"/>
  <c r="K446"/>
  <c r="L446"/>
  <c r="M446"/>
  <c r="H446"/>
  <c r="I442"/>
  <c r="J442"/>
  <c r="K442"/>
  <c r="L442"/>
  <c r="M442"/>
  <c r="H442"/>
  <c r="I440"/>
  <c r="J440"/>
  <c r="K440"/>
  <c r="L440"/>
  <c r="M440"/>
  <c r="H440"/>
  <c r="I437"/>
  <c r="J437"/>
  <c r="K437"/>
  <c r="L437"/>
  <c r="M437"/>
  <c r="H437"/>
  <c r="I435"/>
  <c r="J435"/>
  <c r="K435"/>
  <c r="L435"/>
  <c r="M435"/>
  <c r="H435"/>
  <c r="I433"/>
  <c r="J433"/>
  <c r="K433"/>
  <c r="L433"/>
  <c r="M433"/>
  <c r="H433"/>
  <c r="I411"/>
  <c r="I410" s="1"/>
  <c r="J411"/>
  <c r="J410" s="1"/>
  <c r="K411"/>
  <c r="K410" s="1"/>
  <c r="L411"/>
  <c r="L410" s="1"/>
  <c r="M411"/>
  <c r="M410" s="1"/>
  <c r="H411"/>
  <c r="H410" s="1"/>
  <c r="I408"/>
  <c r="J408"/>
  <c r="K408"/>
  <c r="L408"/>
  <c r="M408"/>
  <c r="H408"/>
  <c r="I406"/>
  <c r="J406"/>
  <c r="K406"/>
  <c r="L406"/>
  <c r="M406"/>
  <c r="H406"/>
  <c r="I401"/>
  <c r="I400" s="1"/>
  <c r="J401"/>
  <c r="J400" s="1"/>
  <c r="K401"/>
  <c r="K400" s="1"/>
  <c r="L401"/>
  <c r="L400" s="1"/>
  <c r="M401"/>
  <c r="M400" s="1"/>
  <c r="H401"/>
  <c r="H400" s="1"/>
  <c r="I398"/>
  <c r="J398"/>
  <c r="K398"/>
  <c r="L398"/>
  <c r="M398"/>
  <c r="H398"/>
  <c r="I396"/>
  <c r="J396"/>
  <c r="K396"/>
  <c r="L396"/>
  <c r="M396"/>
  <c r="H396"/>
  <c r="I393"/>
  <c r="I385" s="1"/>
  <c r="J393"/>
  <c r="J385" s="1"/>
  <c r="K393"/>
  <c r="K385" s="1"/>
  <c r="L393"/>
  <c r="L385" s="1"/>
  <c r="M393"/>
  <c r="M385" s="1"/>
  <c r="H393"/>
  <c r="H385" s="1"/>
  <c r="I380"/>
  <c r="I379" s="1"/>
  <c r="I378" s="1"/>
  <c r="J380"/>
  <c r="J379" s="1"/>
  <c r="J378" s="1"/>
  <c r="K380"/>
  <c r="K379" s="1"/>
  <c r="K378" s="1"/>
  <c r="L380"/>
  <c r="L379" s="1"/>
  <c r="L378" s="1"/>
  <c r="M380"/>
  <c r="M379" s="1"/>
  <c r="M378" s="1"/>
  <c r="H380"/>
  <c r="H379" s="1"/>
  <c r="H378" s="1"/>
  <c r="I376"/>
  <c r="J376"/>
  <c r="K376"/>
  <c r="L376"/>
  <c r="M376"/>
  <c r="H376"/>
  <c r="I374"/>
  <c r="J374"/>
  <c r="K374"/>
  <c r="L374"/>
  <c r="M374"/>
  <c r="H374"/>
  <c r="I370"/>
  <c r="I369" s="1"/>
  <c r="I368" s="1"/>
  <c r="J370"/>
  <c r="J369" s="1"/>
  <c r="J368" s="1"/>
  <c r="K370"/>
  <c r="K369" s="1"/>
  <c r="K368" s="1"/>
  <c r="L370"/>
  <c r="L369" s="1"/>
  <c r="L368" s="1"/>
  <c r="M370"/>
  <c r="M369" s="1"/>
  <c r="M368" s="1"/>
  <c r="H370"/>
  <c r="H369" s="1"/>
  <c r="H368" s="1"/>
  <c r="I365"/>
  <c r="I364" s="1"/>
  <c r="J365"/>
  <c r="J364" s="1"/>
  <c r="K365"/>
  <c r="K364" s="1"/>
  <c r="L365"/>
  <c r="L364" s="1"/>
  <c r="M365"/>
  <c r="M364" s="1"/>
  <c r="H365"/>
  <c r="H364" s="1"/>
  <c r="I362"/>
  <c r="I361" s="1"/>
  <c r="J362"/>
  <c r="J361" s="1"/>
  <c r="K362"/>
  <c r="K361" s="1"/>
  <c r="L362"/>
  <c r="L361" s="1"/>
  <c r="M362"/>
  <c r="M361" s="1"/>
  <c r="H362"/>
  <c r="H361" s="1"/>
  <c r="I359"/>
  <c r="I358" s="1"/>
  <c r="J359"/>
  <c r="J358" s="1"/>
  <c r="K359"/>
  <c r="K358" s="1"/>
  <c r="L359"/>
  <c r="L358" s="1"/>
  <c r="M359"/>
  <c r="M358" s="1"/>
  <c r="H359"/>
  <c r="H358" s="1"/>
  <c r="I356"/>
  <c r="I355" s="1"/>
  <c r="J356"/>
  <c r="J355" s="1"/>
  <c r="K356"/>
  <c r="K355" s="1"/>
  <c r="L356"/>
  <c r="L355" s="1"/>
  <c r="M356"/>
  <c r="M355" s="1"/>
  <c r="H356"/>
  <c r="H355" s="1"/>
  <c r="I353"/>
  <c r="I352" s="1"/>
  <c r="J353"/>
  <c r="J352" s="1"/>
  <c r="K353"/>
  <c r="K352" s="1"/>
  <c r="L353"/>
  <c r="L352" s="1"/>
  <c r="M353"/>
  <c r="M352" s="1"/>
  <c r="H353"/>
  <c r="H352" s="1"/>
  <c r="I350"/>
  <c r="I349" s="1"/>
  <c r="J350"/>
  <c r="J349" s="1"/>
  <c r="K350"/>
  <c r="K349" s="1"/>
  <c r="L350"/>
  <c r="L349" s="1"/>
  <c r="M350"/>
  <c r="M349" s="1"/>
  <c r="H350"/>
  <c r="H349" s="1"/>
  <c r="I344"/>
  <c r="I343" s="1"/>
  <c r="I342" s="1"/>
  <c r="I341" s="1"/>
  <c r="J344"/>
  <c r="J343" s="1"/>
  <c r="J342" s="1"/>
  <c r="J341" s="1"/>
  <c r="K344"/>
  <c r="K343" s="1"/>
  <c r="K342" s="1"/>
  <c r="K341" s="1"/>
  <c r="L344"/>
  <c r="L343" s="1"/>
  <c r="L342" s="1"/>
  <c r="L341" s="1"/>
  <c r="M344"/>
  <c r="M343" s="1"/>
  <c r="M342" s="1"/>
  <c r="M341" s="1"/>
  <c r="H343"/>
  <c r="H342" s="1"/>
  <c r="H341" s="1"/>
  <c r="I323"/>
  <c r="I320" s="1"/>
  <c r="J323"/>
  <c r="J320" s="1"/>
  <c r="K323"/>
  <c r="K320" s="1"/>
  <c r="L323"/>
  <c r="L320" s="1"/>
  <c r="M323"/>
  <c r="M320" s="1"/>
  <c r="H323"/>
  <c r="H320" s="1"/>
  <c r="I308"/>
  <c r="I307" s="1"/>
  <c r="J308"/>
  <c r="J307" s="1"/>
  <c r="K308"/>
  <c r="K307" s="1"/>
  <c r="L308"/>
  <c r="L307" s="1"/>
  <c r="M308"/>
  <c r="M307" s="1"/>
  <c r="H308"/>
  <c r="H307" s="1"/>
  <c r="I305"/>
  <c r="I304" s="1"/>
  <c r="J305"/>
  <c r="J304" s="1"/>
  <c r="K305"/>
  <c r="K304" s="1"/>
  <c r="L305"/>
  <c r="L304" s="1"/>
  <c r="M305"/>
  <c r="M304" s="1"/>
  <c r="H305"/>
  <c r="H304" s="1"/>
  <c r="I301"/>
  <c r="I300" s="1"/>
  <c r="I299" s="1"/>
  <c r="I298" s="1"/>
  <c r="I297" s="1"/>
  <c r="J301"/>
  <c r="J300" s="1"/>
  <c r="J299" s="1"/>
  <c r="J297" s="1"/>
  <c r="J294" s="1"/>
  <c r="K301"/>
  <c r="K300" s="1"/>
  <c r="K299" s="1"/>
  <c r="K298" s="1"/>
  <c r="K297" s="1"/>
  <c r="L301"/>
  <c r="L300" s="1"/>
  <c r="L299" s="1"/>
  <c r="L298" s="1"/>
  <c r="L297" s="1"/>
  <c r="M301"/>
  <c r="M300" s="1"/>
  <c r="M299" s="1"/>
  <c r="M298" s="1"/>
  <c r="M297" s="1"/>
  <c r="H301"/>
  <c r="H300" s="1"/>
  <c r="H299" s="1"/>
  <c r="I280"/>
  <c r="J280"/>
  <c r="K280"/>
  <c r="L280"/>
  <c r="M280"/>
  <c r="I278"/>
  <c r="J278"/>
  <c r="K278"/>
  <c r="L278"/>
  <c r="M278"/>
  <c r="H278"/>
  <c r="I274"/>
  <c r="J274"/>
  <c r="K274"/>
  <c r="L274"/>
  <c r="M274"/>
  <c r="H274"/>
  <c r="I272"/>
  <c r="J272"/>
  <c r="K272"/>
  <c r="L272"/>
  <c r="M272"/>
  <c r="H272"/>
  <c r="I269"/>
  <c r="J269"/>
  <c r="K269"/>
  <c r="L269"/>
  <c r="M269"/>
  <c r="H269"/>
  <c r="I267"/>
  <c r="J267"/>
  <c r="K267"/>
  <c r="L267"/>
  <c r="M267"/>
  <c r="H267"/>
  <c r="I265"/>
  <c r="J265"/>
  <c r="K265"/>
  <c r="L265"/>
  <c r="M265"/>
  <c r="H265"/>
  <c r="M242"/>
  <c r="M241" s="1"/>
  <c r="M240" s="1"/>
  <c r="I245"/>
  <c r="I242" s="1"/>
  <c r="J245"/>
  <c r="J242" s="1"/>
  <c r="J241" s="1"/>
  <c r="J240" s="1"/>
  <c r="K245"/>
  <c r="K242" s="1"/>
  <c r="K241" s="1"/>
  <c r="K240" s="1"/>
  <c r="L245"/>
  <c r="L242" s="1"/>
  <c r="L241" s="1"/>
  <c r="L240" s="1"/>
  <c r="H245"/>
  <c r="I230"/>
  <c r="J230"/>
  <c r="K230"/>
  <c r="L230"/>
  <c r="M230"/>
  <c r="H232"/>
  <c r="H230"/>
  <c r="I228"/>
  <c r="J228"/>
  <c r="K228"/>
  <c r="L228"/>
  <c r="M228"/>
  <c r="H228"/>
  <c r="I224"/>
  <c r="J224"/>
  <c r="K224"/>
  <c r="L224"/>
  <c r="M224"/>
  <c r="H224"/>
  <c r="I222"/>
  <c r="J222"/>
  <c r="K222"/>
  <c r="L222"/>
  <c r="M222"/>
  <c r="H222"/>
  <c r="I220"/>
  <c r="J220"/>
  <c r="K220"/>
  <c r="L220"/>
  <c r="M220"/>
  <c r="H220"/>
  <c r="I218"/>
  <c r="J218"/>
  <c r="K218"/>
  <c r="L218"/>
  <c r="M218"/>
  <c r="H218"/>
  <c r="I213"/>
  <c r="I212" s="1"/>
  <c r="I205" s="1"/>
  <c r="J213"/>
  <c r="J212" s="1"/>
  <c r="J205" s="1"/>
  <c r="K213"/>
  <c r="K212" s="1"/>
  <c r="K205" s="1"/>
  <c r="L213"/>
  <c r="L212" s="1"/>
  <c r="L205" s="1"/>
  <c r="M213"/>
  <c r="M212" s="1"/>
  <c r="M205" s="1"/>
  <c r="H213"/>
  <c r="H212" s="1"/>
  <c r="H205" s="1"/>
  <c r="I203"/>
  <c r="I202" s="1"/>
  <c r="J203"/>
  <c r="J202" s="1"/>
  <c r="K203"/>
  <c r="K202" s="1"/>
  <c r="L203"/>
  <c r="L202" s="1"/>
  <c r="M203"/>
  <c r="M202" s="1"/>
  <c r="H203"/>
  <c r="H202" s="1"/>
  <c r="I197"/>
  <c r="J197"/>
  <c r="K197"/>
  <c r="L197"/>
  <c r="M197"/>
  <c r="H197"/>
  <c r="I193"/>
  <c r="J193"/>
  <c r="K193"/>
  <c r="L193"/>
  <c r="M193"/>
  <c r="H193"/>
  <c r="I186"/>
  <c r="I185" s="1"/>
  <c r="J186"/>
  <c r="J185" s="1"/>
  <c r="K186"/>
  <c r="K185" s="1"/>
  <c r="L186"/>
  <c r="L185" s="1"/>
  <c r="M186"/>
  <c r="M185" s="1"/>
  <c r="H186"/>
  <c r="H185" s="1"/>
  <c r="I180"/>
  <c r="J180"/>
  <c r="K180"/>
  <c r="L180"/>
  <c r="M180"/>
  <c r="H180"/>
  <c r="I178"/>
  <c r="J178"/>
  <c r="K178"/>
  <c r="L178"/>
  <c r="M178"/>
  <c r="H178"/>
  <c r="I174"/>
  <c r="J174"/>
  <c r="K174"/>
  <c r="L174"/>
  <c r="M174"/>
  <c r="H174"/>
  <c r="I171"/>
  <c r="J171"/>
  <c r="K171"/>
  <c r="L171"/>
  <c r="M171"/>
  <c r="H171"/>
  <c r="I169"/>
  <c r="J169"/>
  <c r="K169"/>
  <c r="L169"/>
  <c r="M169"/>
  <c r="H169"/>
  <c r="I167"/>
  <c r="J167"/>
  <c r="K167"/>
  <c r="L167"/>
  <c r="M167"/>
  <c r="H167"/>
  <c r="I163"/>
  <c r="J163"/>
  <c r="K163"/>
  <c r="L163"/>
  <c r="M163"/>
  <c r="H163"/>
  <c r="I161"/>
  <c r="J161"/>
  <c r="K161"/>
  <c r="L161"/>
  <c r="M161"/>
  <c r="H161"/>
  <c r="I159"/>
  <c r="J159"/>
  <c r="K159"/>
  <c r="L159"/>
  <c r="M159"/>
  <c r="H159"/>
  <c r="I155"/>
  <c r="J155"/>
  <c r="K155"/>
  <c r="L155"/>
  <c r="M155"/>
  <c r="H155"/>
  <c r="I152"/>
  <c r="J152"/>
  <c r="K152"/>
  <c r="L152"/>
  <c r="M152"/>
  <c r="I150"/>
  <c r="J150"/>
  <c r="K150"/>
  <c r="L150"/>
  <c r="M150"/>
  <c r="H150"/>
  <c r="I148"/>
  <c r="J148"/>
  <c r="K148"/>
  <c r="L148"/>
  <c r="M148"/>
  <c r="H148"/>
  <c r="I144"/>
  <c r="I143" s="1"/>
  <c r="J144"/>
  <c r="J143" s="1"/>
  <c r="K144"/>
  <c r="K143" s="1"/>
  <c r="L144"/>
  <c r="L143" s="1"/>
  <c r="M144"/>
  <c r="M143" s="1"/>
  <c r="H144"/>
  <c r="H143" s="1"/>
  <c r="I141"/>
  <c r="J141"/>
  <c r="K141"/>
  <c r="L141"/>
  <c r="M141"/>
  <c r="H141"/>
  <c r="I139"/>
  <c r="J139"/>
  <c r="K139"/>
  <c r="L139"/>
  <c r="M139"/>
  <c r="H139"/>
  <c r="I129"/>
  <c r="I128" s="1"/>
  <c r="J129"/>
  <c r="J128" s="1"/>
  <c r="K129"/>
  <c r="K128" s="1"/>
  <c r="L129"/>
  <c r="L128" s="1"/>
  <c r="M129"/>
  <c r="M128" s="1"/>
  <c r="H129"/>
  <c r="H128" s="1"/>
  <c r="I126"/>
  <c r="I125" s="1"/>
  <c r="J126"/>
  <c r="J125" s="1"/>
  <c r="K126"/>
  <c r="K125" s="1"/>
  <c r="L126"/>
  <c r="L125" s="1"/>
  <c r="M126"/>
  <c r="M125" s="1"/>
  <c r="H126"/>
  <c r="H125" s="1"/>
  <c r="I120"/>
  <c r="I119" s="1"/>
  <c r="J120"/>
  <c r="J119" s="1"/>
  <c r="K120"/>
  <c r="K119" s="1"/>
  <c r="L120"/>
  <c r="L119" s="1"/>
  <c r="M120"/>
  <c r="M119" s="1"/>
  <c r="H120"/>
  <c r="H119" s="1"/>
  <c r="I117"/>
  <c r="I116" s="1"/>
  <c r="J117"/>
  <c r="J116" s="1"/>
  <c r="K117"/>
  <c r="K116" s="1"/>
  <c r="L117"/>
  <c r="L116" s="1"/>
  <c r="M117"/>
  <c r="M116" s="1"/>
  <c r="H117"/>
  <c r="H116" s="1"/>
  <c r="I111"/>
  <c r="J111"/>
  <c r="K111"/>
  <c r="L111"/>
  <c r="M111"/>
  <c r="H111"/>
  <c r="I109"/>
  <c r="J109"/>
  <c r="K109"/>
  <c r="L109"/>
  <c r="M109"/>
  <c r="H109"/>
  <c r="I107"/>
  <c r="J107"/>
  <c r="K107"/>
  <c r="L107"/>
  <c r="M107"/>
  <c r="H107"/>
  <c r="I103"/>
  <c r="J103"/>
  <c r="K103"/>
  <c r="L103"/>
  <c r="M103"/>
  <c r="H103"/>
  <c r="I101"/>
  <c r="J101"/>
  <c r="K101"/>
  <c r="L101"/>
  <c r="M101"/>
  <c r="H101"/>
  <c r="I98"/>
  <c r="J98"/>
  <c r="K98"/>
  <c r="L98"/>
  <c r="M98"/>
  <c r="H98"/>
  <c r="I96"/>
  <c r="J96"/>
  <c r="K96"/>
  <c r="L96"/>
  <c r="M96"/>
  <c r="H96"/>
  <c r="I93"/>
  <c r="J93"/>
  <c r="K93"/>
  <c r="L93"/>
  <c r="M93"/>
  <c r="H93"/>
  <c r="I91"/>
  <c r="J91"/>
  <c r="K91"/>
  <c r="L91"/>
  <c r="M91"/>
  <c r="H91"/>
  <c r="I88"/>
  <c r="J88"/>
  <c r="K88"/>
  <c r="L88"/>
  <c r="M88"/>
  <c r="H88"/>
  <c r="I86"/>
  <c r="J86"/>
  <c r="K86"/>
  <c r="L86"/>
  <c r="M86"/>
  <c r="H86"/>
  <c r="I76"/>
  <c r="I75" s="1"/>
  <c r="J76"/>
  <c r="J75" s="1"/>
  <c r="K76"/>
  <c r="K75" s="1"/>
  <c r="L76"/>
  <c r="L75" s="1"/>
  <c r="M76"/>
  <c r="M75" s="1"/>
  <c r="H76"/>
  <c r="H75" s="1"/>
  <c r="I70"/>
  <c r="I67" s="1"/>
  <c r="J70"/>
  <c r="J67" s="1"/>
  <c r="K70"/>
  <c r="K67" s="1"/>
  <c r="L70"/>
  <c r="L67" s="1"/>
  <c r="M70"/>
  <c r="M67" s="1"/>
  <c r="H70"/>
  <c r="I60"/>
  <c r="I59" s="1"/>
  <c r="J60"/>
  <c r="J59" s="1"/>
  <c r="K60"/>
  <c r="K59" s="1"/>
  <c r="L60"/>
  <c r="L59" s="1"/>
  <c r="M60"/>
  <c r="M59" s="1"/>
  <c r="H60"/>
  <c r="H59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I105" l="1"/>
  <c r="K35"/>
  <c r="K51"/>
  <c r="K50" s="1"/>
  <c r="I58"/>
  <c r="K90"/>
  <c r="K95"/>
  <c r="K100"/>
  <c r="M138"/>
  <c r="M137" s="1"/>
  <c r="I138"/>
  <c r="I137" s="1"/>
  <c r="I523"/>
  <c r="I522" s="1"/>
  <c r="H523"/>
  <c r="H522" s="1"/>
  <c r="H217"/>
  <c r="H216" s="1"/>
  <c r="H227"/>
  <c r="H226" s="1"/>
  <c r="K217"/>
  <c r="K216" s="1"/>
  <c r="K215" s="1"/>
  <c r="M271"/>
  <c r="H310"/>
  <c r="H242"/>
  <c r="H241" s="1"/>
  <c r="H240" s="1"/>
  <c r="M105"/>
  <c r="J45"/>
  <c r="H51"/>
  <c r="H50" s="1"/>
  <c r="J51"/>
  <c r="J50" s="1"/>
  <c r="J605"/>
  <c r="J604" s="1"/>
  <c r="I597"/>
  <c r="I596" s="1"/>
  <c r="L158"/>
  <c r="L157" s="1"/>
  <c r="H158"/>
  <c r="H157" s="1"/>
  <c r="J158"/>
  <c r="J157" s="1"/>
  <c r="H166"/>
  <c r="H165" s="1"/>
  <c r="J166"/>
  <c r="J165" s="1"/>
  <c r="L192"/>
  <c r="L191" s="1"/>
  <c r="L227"/>
  <c r="J271"/>
  <c r="L271"/>
  <c r="I310"/>
  <c r="M348"/>
  <c r="M347" s="1"/>
  <c r="I348"/>
  <c r="I347" s="1"/>
  <c r="K373"/>
  <c r="K372" s="1"/>
  <c r="K395"/>
  <c r="K605"/>
  <c r="K604" s="1"/>
  <c r="I241"/>
  <c r="I240" s="1"/>
  <c r="H597"/>
  <c r="H596" s="1"/>
  <c r="H271"/>
  <c r="K138"/>
  <c r="K137" s="1"/>
  <c r="H303"/>
  <c r="J303"/>
  <c r="J348"/>
  <c r="J347" s="1"/>
  <c r="H562"/>
  <c r="H67"/>
  <c r="H58" s="1"/>
  <c r="H606"/>
  <c r="H605" s="1"/>
  <c r="H604" s="1"/>
  <c r="L19"/>
  <c r="H45"/>
  <c r="L85"/>
  <c r="L95"/>
  <c r="L100"/>
  <c r="J105"/>
  <c r="J138"/>
  <c r="J137" s="1"/>
  <c r="K166"/>
  <c r="K165" s="1"/>
  <c r="K177"/>
  <c r="K176" s="1"/>
  <c r="M192"/>
  <c r="M191" s="1"/>
  <c r="I192"/>
  <c r="I191" s="1"/>
  <c r="M395"/>
  <c r="I395"/>
  <c r="K405"/>
  <c r="M439"/>
  <c r="I439"/>
  <c r="M445"/>
  <c r="I445"/>
  <c r="K445"/>
  <c r="M472"/>
  <c r="M471" s="1"/>
  <c r="I472"/>
  <c r="I471" s="1"/>
  <c r="K498"/>
  <c r="K497" s="1"/>
  <c r="K508"/>
  <c r="K507" s="1"/>
  <c r="K506" s="1"/>
  <c r="L177"/>
  <c r="L176" s="1"/>
  <c r="K264"/>
  <c r="I271"/>
  <c r="J445"/>
  <c r="L452"/>
  <c r="H452"/>
  <c r="J452"/>
  <c r="H472"/>
  <c r="H471" s="1"/>
  <c r="J472"/>
  <c r="J471" s="1"/>
  <c r="H482"/>
  <c r="H481" s="1"/>
  <c r="J482"/>
  <c r="J481" s="1"/>
  <c r="L540"/>
  <c r="J548"/>
  <c r="J547" s="1"/>
  <c r="L45"/>
  <c r="J58"/>
  <c r="M95"/>
  <c r="M100"/>
  <c r="K105"/>
  <c r="H147"/>
  <c r="H146" s="1"/>
  <c r="J147"/>
  <c r="J146" s="1"/>
  <c r="K227"/>
  <c r="K271"/>
  <c r="K348"/>
  <c r="K347" s="1"/>
  <c r="H395"/>
  <c r="J395"/>
  <c r="M405"/>
  <c r="M432"/>
  <c r="I432"/>
  <c r="M452"/>
  <c r="I452"/>
  <c r="K472"/>
  <c r="K471" s="1"/>
  <c r="K482"/>
  <c r="K481" s="1"/>
  <c r="M498"/>
  <c r="M497" s="1"/>
  <c r="M540"/>
  <c r="I540"/>
  <c r="M548"/>
  <c r="M547" s="1"/>
  <c r="I548"/>
  <c r="I547" s="1"/>
  <c r="L604"/>
  <c r="H40"/>
  <c r="J40"/>
  <c r="L40"/>
  <c r="K19"/>
  <c r="M19"/>
  <c r="M35"/>
  <c r="I35"/>
  <c r="M51"/>
  <c r="M50" s="1"/>
  <c r="I51"/>
  <c r="I50" s="1"/>
  <c r="H85"/>
  <c r="J85"/>
  <c r="H90"/>
  <c r="J90"/>
  <c r="H106"/>
  <c r="H105" s="1"/>
  <c r="L105"/>
  <c r="K147"/>
  <c r="K146" s="1"/>
  <c r="M177"/>
  <c r="M176" s="1"/>
  <c r="I177"/>
  <c r="I176" s="1"/>
  <c r="K192"/>
  <c r="K191" s="1"/>
  <c r="M217"/>
  <c r="M216" s="1"/>
  <c r="M215" s="1"/>
  <c r="I217"/>
  <c r="I216" s="1"/>
  <c r="M227"/>
  <c r="I227"/>
  <c r="I226" s="1"/>
  <c r="L348"/>
  <c r="L347" s="1"/>
  <c r="H373"/>
  <c r="H372" s="1"/>
  <c r="J373"/>
  <c r="J372" s="1"/>
  <c r="H405"/>
  <c r="J405"/>
  <c r="J432"/>
  <c r="L439"/>
  <c r="L445"/>
  <c r="H498"/>
  <c r="H497" s="1"/>
  <c r="J498"/>
  <c r="J497" s="1"/>
  <c r="H508"/>
  <c r="H507" s="1"/>
  <c r="H506" s="1"/>
  <c r="J508"/>
  <c r="J507" s="1"/>
  <c r="J506" s="1"/>
  <c r="H540"/>
  <c r="J540"/>
  <c r="H548"/>
  <c r="H547" s="1"/>
  <c r="M604"/>
  <c r="I604"/>
  <c r="L51"/>
  <c r="L50" s="1"/>
  <c r="M303"/>
  <c r="H348"/>
  <c r="H347" s="1"/>
  <c r="I100"/>
  <c r="I95"/>
  <c r="H138"/>
  <c r="H137" s="1"/>
  <c r="K540"/>
  <c r="I303"/>
  <c r="L562"/>
  <c r="L90"/>
  <c r="H100"/>
  <c r="J100"/>
  <c r="L147"/>
  <c r="L146" s="1"/>
  <c r="L405"/>
  <c r="K452"/>
  <c r="L482"/>
  <c r="L481" s="1"/>
  <c r="L498"/>
  <c r="L497" s="1"/>
  <c r="M562"/>
  <c r="I19"/>
  <c r="H35"/>
  <c r="J35"/>
  <c r="K45"/>
  <c r="K58"/>
  <c r="M85"/>
  <c r="I85"/>
  <c r="H95"/>
  <c r="J95"/>
  <c r="L138"/>
  <c r="L137" s="1"/>
  <c r="M147"/>
  <c r="M146" s="1"/>
  <c r="I147"/>
  <c r="I146" s="1"/>
  <c r="K158"/>
  <c r="K157" s="1"/>
  <c r="M158"/>
  <c r="M157" s="1"/>
  <c r="I158"/>
  <c r="I157" s="1"/>
  <c r="M166"/>
  <c r="M165" s="1"/>
  <c r="I166"/>
  <c r="I165" s="1"/>
  <c r="H177"/>
  <c r="H176" s="1"/>
  <c r="J177"/>
  <c r="J176" s="1"/>
  <c r="H192"/>
  <c r="H191" s="1"/>
  <c r="J192"/>
  <c r="J191" s="1"/>
  <c r="J217"/>
  <c r="J216" s="1"/>
  <c r="J215" s="1"/>
  <c r="J227"/>
  <c r="H264"/>
  <c r="J264"/>
  <c r="L264"/>
  <c r="L373"/>
  <c r="L372" s="1"/>
  <c r="L395"/>
  <c r="I405"/>
  <c r="L432"/>
  <c r="H432"/>
  <c r="K439"/>
  <c r="L472"/>
  <c r="L471" s="1"/>
  <c r="M482"/>
  <c r="M481" s="1"/>
  <c r="I482"/>
  <c r="I481" s="1"/>
  <c r="I498"/>
  <c r="I497" s="1"/>
  <c r="M508"/>
  <c r="M507" s="1"/>
  <c r="M506" s="1"/>
  <c r="I508"/>
  <c r="I507" s="1"/>
  <c r="I506" s="1"/>
  <c r="K310"/>
  <c r="L166"/>
  <c r="L165" s="1"/>
  <c r="M264"/>
  <c r="I264"/>
  <c r="I263" s="1"/>
  <c r="K432"/>
  <c r="H445"/>
  <c r="L508"/>
  <c r="L507" s="1"/>
  <c r="L506" s="1"/>
  <c r="K548"/>
  <c r="K547" s="1"/>
  <c r="M40"/>
  <c r="I40"/>
  <c r="K40"/>
  <c r="H19"/>
  <c r="J19"/>
  <c r="L35"/>
  <c r="M58"/>
  <c r="L217"/>
  <c r="L216" s="1"/>
  <c r="L215" s="1"/>
  <c r="K303"/>
  <c r="L303"/>
  <c r="M373"/>
  <c r="M372" s="1"/>
  <c r="I373"/>
  <c r="I372" s="1"/>
  <c r="M310"/>
  <c r="M45"/>
  <c r="I45"/>
  <c r="L58"/>
  <c r="K85"/>
  <c r="M90"/>
  <c r="I90"/>
  <c r="H439"/>
  <c r="J439"/>
  <c r="L548"/>
  <c r="L547" s="1"/>
  <c r="J562"/>
  <c r="L310"/>
  <c r="J310"/>
  <c r="H384" l="1"/>
  <c r="J263"/>
  <c r="J262" s="1"/>
  <c r="H263"/>
  <c r="H262" s="1"/>
  <c r="H215"/>
  <c r="M263"/>
  <c r="M262" s="1"/>
  <c r="K84"/>
  <c r="J431"/>
  <c r="H444"/>
  <c r="J367"/>
  <c r="I215"/>
  <c r="I384"/>
  <c r="M384"/>
  <c r="K384"/>
  <c r="I262"/>
  <c r="K444"/>
  <c r="M431"/>
  <c r="K367"/>
  <c r="K431"/>
  <c r="M444"/>
  <c r="J18"/>
  <c r="L431"/>
  <c r="J84"/>
  <c r="J384"/>
  <c r="M539"/>
  <c r="I444"/>
  <c r="K263"/>
  <c r="K262" s="1"/>
  <c r="L263"/>
  <c r="L262" s="1"/>
  <c r="L444"/>
  <c r="J539"/>
  <c r="I539"/>
  <c r="I431"/>
  <c r="L84"/>
  <c r="J444"/>
  <c r="M84"/>
  <c r="L384"/>
  <c r="H18"/>
  <c r="L18"/>
  <c r="H539"/>
  <c r="L539"/>
  <c r="I18"/>
  <c r="I480"/>
  <c r="H367"/>
  <c r="H480"/>
  <c r="K539"/>
  <c r="K18"/>
  <c r="L367"/>
  <c r="I367"/>
  <c r="M18"/>
  <c r="H431"/>
  <c r="H84"/>
  <c r="I84"/>
  <c r="M367"/>
  <c r="K17" l="1"/>
  <c r="K16" s="1"/>
  <c r="K630" s="1"/>
  <c r="M17"/>
  <c r="M16" s="1"/>
  <c r="M630" s="1"/>
  <c r="H17"/>
  <c r="H16" s="1"/>
  <c r="I383"/>
  <c r="I382" s="1"/>
  <c r="J17"/>
  <c r="J16" s="1"/>
  <c r="J630" s="1"/>
  <c r="L17"/>
  <c r="L16" s="1"/>
  <c r="L630" s="1"/>
  <c r="H383"/>
  <c r="H382" s="1"/>
  <c r="I17"/>
  <c r="H630" l="1"/>
  <c r="I16"/>
  <c r="I630" s="1"/>
</calcChain>
</file>

<file path=xl/sharedStrings.xml><?xml version="1.0" encoding="utf-8"?>
<sst xmlns="http://schemas.openxmlformats.org/spreadsheetml/2006/main" count="3566" uniqueCount="346">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</sst>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31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29"/>
      <c r="K1" s="129"/>
      <c r="L1" s="129"/>
      <c r="M1" s="129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227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297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228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31" t="s">
        <v>229</v>
      </c>
      <c r="J5" s="131"/>
      <c r="K5" s="131"/>
      <c r="L5" s="131"/>
      <c r="M5" s="131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33" t="s">
        <v>230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38"/>
    </row>
    <row r="8" spans="1:13" ht="18.75">
      <c r="A8" s="31"/>
      <c r="B8" s="133" t="s">
        <v>231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38"/>
    </row>
    <row r="9" spans="1:13" ht="18.75">
      <c r="A9" s="31"/>
      <c r="B9" s="133" t="s">
        <v>232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20" t="s">
        <v>226</v>
      </c>
      <c r="B11" s="120" t="s">
        <v>225</v>
      </c>
      <c r="C11" s="120" t="s">
        <v>224</v>
      </c>
      <c r="D11" s="120"/>
      <c r="E11" s="120"/>
      <c r="F11" s="120"/>
      <c r="G11" s="120"/>
      <c r="H11" s="123" t="s">
        <v>223</v>
      </c>
      <c r="I11" s="124"/>
      <c r="J11" s="124"/>
      <c r="K11" s="124"/>
      <c r="L11" s="124"/>
      <c r="M11" s="125"/>
    </row>
    <row r="12" spans="1:13">
      <c r="A12" s="120"/>
      <c r="B12" s="120"/>
      <c r="C12" s="120"/>
      <c r="D12" s="120"/>
      <c r="E12" s="120"/>
      <c r="F12" s="120"/>
      <c r="G12" s="120"/>
      <c r="H12" s="126"/>
      <c r="I12" s="127"/>
      <c r="J12" s="127"/>
      <c r="K12" s="127"/>
      <c r="L12" s="127"/>
      <c r="M12" s="128"/>
    </row>
    <row r="13" spans="1:13" ht="18.75">
      <c r="A13" s="120"/>
      <c r="B13" s="120"/>
      <c r="C13" s="120"/>
      <c r="D13" s="120"/>
      <c r="E13" s="120"/>
      <c r="F13" s="120"/>
      <c r="G13" s="120"/>
      <c r="H13" s="120" t="s">
        <v>222</v>
      </c>
      <c r="I13" s="120"/>
      <c r="J13" s="121" t="s">
        <v>221</v>
      </c>
      <c r="K13" s="122"/>
      <c r="L13" s="132" t="s">
        <v>220</v>
      </c>
      <c r="M13" s="132"/>
    </row>
    <row r="14" spans="1:13" ht="93.75">
      <c r="A14" s="120"/>
      <c r="B14" s="120"/>
      <c r="C14" s="120" t="s">
        <v>219</v>
      </c>
      <c r="D14" s="120"/>
      <c r="E14" s="120"/>
      <c r="F14" s="120"/>
      <c r="G14" s="30" t="s">
        <v>218</v>
      </c>
      <c r="H14" s="9" t="s">
        <v>217</v>
      </c>
      <c r="I14" s="9" t="s">
        <v>216</v>
      </c>
      <c r="J14" s="16" t="s">
        <v>217</v>
      </c>
      <c r="K14" s="29" t="s">
        <v>216</v>
      </c>
      <c r="L14" s="28" t="s">
        <v>217</v>
      </c>
      <c r="M14" s="27" t="s">
        <v>216</v>
      </c>
    </row>
    <row r="15" spans="1:13" ht="18.75">
      <c r="A15" s="8">
        <v>1</v>
      </c>
      <c r="B15" s="8">
        <v>2</v>
      </c>
      <c r="C15" s="130">
        <v>3</v>
      </c>
      <c r="D15" s="130"/>
      <c r="E15" s="130"/>
      <c r="F15" s="130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215</v>
      </c>
      <c r="C16" s="17" t="s">
        <v>107</v>
      </c>
      <c r="D16" s="16" t="s">
        <v>104</v>
      </c>
      <c r="E16" s="16" t="s">
        <v>2</v>
      </c>
      <c r="F16" s="16" t="s">
        <v>1</v>
      </c>
      <c r="G16" s="15" t="s">
        <v>9</v>
      </c>
      <c r="H16" s="94">
        <f t="shared" ref="H16:M16" si="0">H17+H215+H240+H262+H341+H347+H367</f>
        <v>1125437803.4599998</v>
      </c>
      <c r="I16" s="94">
        <f t="shared" si="0"/>
        <v>735420567.68000007</v>
      </c>
      <c r="J16" s="94">
        <f t="shared" si="0"/>
        <v>884691406.75999999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214</v>
      </c>
      <c r="C17" s="17" t="s">
        <v>107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 t="shared" ref="H17:M17" si="1">H18+H50+H58+H84+H105+H137+H146+H157+H165+H176+H191+H205</f>
        <v>916277719.43999982</v>
      </c>
      <c r="I17" s="94">
        <f t="shared" si="1"/>
        <v>686000948</v>
      </c>
      <c r="J17" s="94">
        <f t="shared" si="1"/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213</v>
      </c>
      <c r="C18" s="17" t="s">
        <v>107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809307800.87</v>
      </c>
      <c r="I18" s="94">
        <f t="shared" ref="I18:M18" si="2">I19+I32+I35+I45+I40+I29</f>
        <v>612749526.70000005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212</v>
      </c>
      <c r="C19" s="17" t="s">
        <v>107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164990999.16999999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107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50000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107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50000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107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16320524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16320524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133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148481311.81999999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132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131</v>
      </c>
      <c r="H25" s="96">
        <v>148481311.81999999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139163.35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300</v>
      </c>
      <c r="C27" s="12" t="s">
        <v>107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107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138163.35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250</v>
      </c>
      <c r="C29" s="12" t="s">
        <v>107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133</v>
      </c>
      <c r="C30" s="17" t="s">
        <v>107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132</v>
      </c>
      <c r="C31" s="12" t="s">
        <v>107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233</v>
      </c>
      <c r="C32" s="22" t="s">
        <v>107</v>
      </c>
      <c r="D32" s="21" t="s">
        <v>75</v>
      </c>
      <c r="E32" s="21" t="s">
        <v>5</v>
      </c>
      <c r="F32" s="21" t="s">
        <v>211</v>
      </c>
      <c r="G32" s="20" t="s">
        <v>9</v>
      </c>
      <c r="H32" s="99">
        <f>H33</f>
        <v>506429044</v>
      </c>
      <c r="I32" s="99">
        <f t="shared" ref="I32:M32" si="10">I33</f>
        <v>506429044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133</v>
      </c>
      <c r="C33" s="17" t="s">
        <v>107</v>
      </c>
      <c r="D33" s="16" t="s">
        <v>75</v>
      </c>
      <c r="E33" s="16" t="s">
        <v>5</v>
      </c>
      <c r="F33" s="16" t="s">
        <v>211</v>
      </c>
      <c r="G33" s="15">
        <v>600</v>
      </c>
      <c r="H33" s="94">
        <f>H34</f>
        <v>506429044</v>
      </c>
      <c r="I33" s="94">
        <f t="shared" ref="I33:M33" si="11">I34</f>
        <v>506429044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132</v>
      </c>
      <c r="C34" s="12" t="s">
        <v>107</v>
      </c>
      <c r="D34" s="11" t="s">
        <v>75</v>
      </c>
      <c r="E34" s="11" t="s">
        <v>5</v>
      </c>
      <c r="F34" s="11" t="s">
        <v>211</v>
      </c>
      <c r="G34" s="10" t="s">
        <v>131</v>
      </c>
      <c r="H34" s="96">
        <v>506429044</v>
      </c>
      <c r="I34" s="97">
        <v>506429044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235</v>
      </c>
      <c r="C35" s="22" t="s">
        <v>107</v>
      </c>
      <c r="D35" s="21" t="s">
        <v>75</v>
      </c>
      <c r="E35" s="21" t="s">
        <v>5</v>
      </c>
      <c r="F35" s="21" t="s">
        <v>210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107</v>
      </c>
      <c r="D36" s="16" t="s">
        <v>75</v>
      </c>
      <c r="E36" s="16" t="s">
        <v>5</v>
      </c>
      <c r="F36" s="16" t="s">
        <v>210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107</v>
      </c>
      <c r="D37" s="11" t="s">
        <v>75</v>
      </c>
      <c r="E37" s="11" t="s">
        <v>5</v>
      </c>
      <c r="F37" s="11" t="s">
        <v>210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107</v>
      </c>
      <c r="D38" s="21" t="s">
        <v>75</v>
      </c>
      <c r="E38" s="21" t="s">
        <v>5</v>
      </c>
      <c r="F38" s="21" t="s">
        <v>210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121</v>
      </c>
      <c r="C39" s="12" t="s">
        <v>107</v>
      </c>
      <c r="D39" s="11" t="s">
        <v>75</v>
      </c>
      <c r="E39" s="11" t="s">
        <v>5</v>
      </c>
      <c r="F39" s="11" t="s">
        <v>210</v>
      </c>
      <c r="G39" s="10" t="s">
        <v>119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243</v>
      </c>
      <c r="C40" s="12" t="s">
        <v>107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75701265.700000003</v>
      </c>
      <c r="I40" s="96">
        <f t="shared" ref="I40:M40" si="15">I41+I43</f>
        <v>75701265.700000003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107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107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133</v>
      </c>
      <c r="C43" s="12" t="s">
        <v>107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23877369.699999999</v>
      </c>
      <c r="I43" s="96">
        <f t="shared" ref="I43:M43" si="17">I44</f>
        <v>23877369.699999999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132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131</v>
      </c>
      <c r="H44" s="96">
        <v>23877369.699999999</v>
      </c>
      <c r="I44" s="96">
        <v>23877369.699999999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209</v>
      </c>
      <c r="C45" s="22" t="s">
        <v>107</v>
      </c>
      <c r="D45" s="21" t="s">
        <v>75</v>
      </c>
      <c r="E45" s="21" t="s">
        <v>5</v>
      </c>
      <c r="F45" s="21" t="s">
        <v>208</v>
      </c>
      <c r="G45" s="20" t="s">
        <v>9</v>
      </c>
      <c r="H45" s="99">
        <f>H46+H48</f>
        <v>31567275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107</v>
      </c>
      <c r="D46" s="16" t="s">
        <v>75</v>
      </c>
      <c r="E46" s="16" t="s">
        <v>5</v>
      </c>
      <c r="F46" s="16" t="s">
        <v>208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107</v>
      </c>
      <c r="D47" s="11" t="s">
        <v>75</v>
      </c>
      <c r="E47" s="11" t="s">
        <v>5</v>
      </c>
      <c r="F47" s="11" t="s">
        <v>208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133</v>
      </c>
      <c r="C48" s="22" t="s">
        <v>107</v>
      </c>
      <c r="D48" s="21" t="s">
        <v>75</v>
      </c>
      <c r="E48" s="21" t="s">
        <v>5</v>
      </c>
      <c r="F48" s="21" t="s">
        <v>208</v>
      </c>
      <c r="G48" s="20">
        <v>600</v>
      </c>
      <c r="H48" s="99">
        <f>H49</f>
        <v>10451134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132</v>
      </c>
      <c r="C49" s="12" t="s">
        <v>107</v>
      </c>
      <c r="D49" s="11" t="s">
        <v>75</v>
      </c>
      <c r="E49" s="11" t="s">
        <v>5</v>
      </c>
      <c r="F49" s="11" t="s">
        <v>208</v>
      </c>
      <c r="G49" s="10" t="s">
        <v>131</v>
      </c>
      <c r="H49" s="96">
        <v>10451134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207</v>
      </c>
      <c r="C50" s="22" t="s">
        <v>107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</f>
        <v>6954300</v>
      </c>
      <c r="I50" s="99">
        <f t="shared" ref="I50:M50" si="21">I51</f>
        <v>0</v>
      </c>
      <c r="J50" s="99">
        <f t="shared" si="21"/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107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6954300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107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6938850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107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6938850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107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11450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11450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4000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4000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206</v>
      </c>
      <c r="C58" s="22" t="s">
        <v>107</v>
      </c>
      <c r="D58" s="21" t="s">
        <v>75</v>
      </c>
      <c r="E58" s="21" t="s">
        <v>78</v>
      </c>
      <c r="F58" s="21" t="s">
        <v>1</v>
      </c>
      <c r="G58" s="20" t="s">
        <v>9</v>
      </c>
      <c r="H58" s="99">
        <f>H59+H67+H75+H72+H78+H81+H62</f>
        <v>14454204</v>
      </c>
      <c r="I58" s="99">
        <f>I59+I67+I75+I72+I78+I81+I62</f>
        <v>13137364</v>
      </c>
      <c r="J58" s="99">
        <f t="shared" ref="J58:M58" si="26">J59+J67+J75</f>
        <v>0</v>
      </c>
      <c r="K58" s="99">
        <f t="shared" si="26"/>
        <v>0</v>
      </c>
      <c r="L58" s="99">
        <f t="shared" si="26"/>
        <v>0</v>
      </c>
      <c r="M58" s="99">
        <f t="shared" si="26"/>
        <v>0</v>
      </c>
    </row>
    <row r="59" spans="1:13" ht="37.5">
      <c r="A59" s="19" t="s">
        <v>9</v>
      </c>
      <c r="B59" s="18" t="s">
        <v>205</v>
      </c>
      <c r="C59" s="17" t="s">
        <v>107</v>
      </c>
      <c r="D59" s="16" t="s">
        <v>75</v>
      </c>
      <c r="E59" s="16" t="s">
        <v>78</v>
      </c>
      <c r="F59" s="16" t="s">
        <v>15</v>
      </c>
      <c r="G59" s="15" t="s">
        <v>9</v>
      </c>
      <c r="H59" s="94">
        <f>H60</f>
        <v>1184139.3500000001</v>
      </c>
      <c r="I59" s="94">
        <f t="shared" ref="I59:M59" si="27">I60</f>
        <v>0</v>
      </c>
      <c r="J59" s="94">
        <f t="shared" si="27"/>
        <v>0</v>
      </c>
      <c r="K59" s="94">
        <f t="shared" si="27"/>
        <v>0</v>
      </c>
      <c r="L59" s="94">
        <f t="shared" si="27"/>
        <v>0</v>
      </c>
      <c r="M59" s="94">
        <f t="shared" si="27"/>
        <v>0</v>
      </c>
    </row>
    <row r="60" spans="1:13" ht="37.5">
      <c r="A60" s="19" t="s">
        <v>9</v>
      </c>
      <c r="B60" s="18" t="s">
        <v>133</v>
      </c>
      <c r="C60" s="17" t="s">
        <v>107</v>
      </c>
      <c r="D60" s="16" t="s">
        <v>75</v>
      </c>
      <c r="E60" s="16" t="s">
        <v>78</v>
      </c>
      <c r="F60" s="16" t="s">
        <v>15</v>
      </c>
      <c r="G60" s="15">
        <v>600</v>
      </c>
      <c r="H60" s="94">
        <f>H61</f>
        <v>1184139.3500000001</v>
      </c>
      <c r="I60" s="94">
        <f t="shared" ref="I60:M60" si="28">I61</f>
        <v>0</v>
      </c>
      <c r="J60" s="94">
        <f t="shared" si="28"/>
        <v>0</v>
      </c>
      <c r="K60" s="94">
        <f t="shared" si="28"/>
        <v>0</v>
      </c>
      <c r="L60" s="94">
        <f t="shared" si="28"/>
        <v>0</v>
      </c>
      <c r="M60" s="94">
        <f t="shared" si="28"/>
        <v>0</v>
      </c>
    </row>
    <row r="61" spans="1:13" ht="18.75">
      <c r="A61" s="14" t="s">
        <v>9</v>
      </c>
      <c r="B61" s="13" t="s">
        <v>132</v>
      </c>
      <c r="C61" s="12" t="s">
        <v>107</v>
      </c>
      <c r="D61" s="11" t="s">
        <v>75</v>
      </c>
      <c r="E61" s="11" t="s">
        <v>78</v>
      </c>
      <c r="F61" s="11" t="s">
        <v>15</v>
      </c>
      <c r="G61" s="10" t="s">
        <v>131</v>
      </c>
      <c r="H61" s="96">
        <v>1184139.3500000001</v>
      </c>
      <c r="I61" s="97">
        <v>0</v>
      </c>
      <c r="J61" s="98">
        <v>0</v>
      </c>
      <c r="K61" s="98">
        <v>0</v>
      </c>
      <c r="L61" s="98">
        <v>0</v>
      </c>
      <c r="M61" s="58">
        <v>0</v>
      </c>
    </row>
    <row r="62" spans="1:13" ht="37.5">
      <c r="A62" s="75"/>
      <c r="B62" s="23" t="s">
        <v>290</v>
      </c>
      <c r="C62" s="22" t="s">
        <v>107</v>
      </c>
      <c r="D62" s="21" t="s">
        <v>75</v>
      </c>
      <c r="E62" s="21" t="s">
        <v>78</v>
      </c>
      <c r="F62" s="21">
        <v>70780</v>
      </c>
      <c r="G62" s="20" t="s">
        <v>9</v>
      </c>
      <c r="H62" s="96">
        <f>H63+H65</f>
        <v>8570244</v>
      </c>
      <c r="I62" s="96">
        <f t="shared" ref="I62:M62" si="29">I63+I65</f>
        <v>8570244</v>
      </c>
      <c r="J62" s="96">
        <f t="shared" si="29"/>
        <v>0</v>
      </c>
      <c r="K62" s="96">
        <f t="shared" si="29"/>
        <v>0</v>
      </c>
      <c r="L62" s="96">
        <f t="shared" si="29"/>
        <v>0</v>
      </c>
      <c r="M62" s="96">
        <f t="shared" si="29"/>
        <v>0</v>
      </c>
    </row>
    <row r="63" spans="1:13" ht="37.5">
      <c r="A63" s="75"/>
      <c r="B63" s="18" t="s">
        <v>18</v>
      </c>
      <c r="C63" s="17" t="s">
        <v>107</v>
      </c>
      <c r="D63" s="16" t="s">
        <v>75</v>
      </c>
      <c r="E63" s="16" t="s">
        <v>78</v>
      </c>
      <c r="F63" s="16">
        <v>70780</v>
      </c>
      <c r="G63" s="10">
        <v>200</v>
      </c>
      <c r="H63" s="96">
        <f>H64</f>
        <v>213000</v>
      </c>
      <c r="I63" s="96">
        <f t="shared" ref="I63:M63" si="30">I64</f>
        <v>213000</v>
      </c>
      <c r="J63" s="96">
        <f t="shared" si="30"/>
        <v>0</v>
      </c>
      <c r="K63" s="96">
        <f t="shared" si="30"/>
        <v>0</v>
      </c>
      <c r="L63" s="96">
        <f t="shared" si="30"/>
        <v>0</v>
      </c>
      <c r="M63" s="96">
        <f t="shared" si="30"/>
        <v>0</v>
      </c>
    </row>
    <row r="64" spans="1:13" ht="37.5">
      <c r="A64" s="75"/>
      <c r="B64" s="13" t="s">
        <v>17</v>
      </c>
      <c r="C64" s="17" t="s">
        <v>107</v>
      </c>
      <c r="D64" s="16" t="s">
        <v>75</v>
      </c>
      <c r="E64" s="16" t="s">
        <v>78</v>
      </c>
      <c r="F64" s="16">
        <v>70780</v>
      </c>
      <c r="G64" s="10">
        <v>240</v>
      </c>
      <c r="H64" s="96">
        <v>213000</v>
      </c>
      <c r="I64" s="96">
        <v>213000</v>
      </c>
      <c r="J64" s="58">
        <v>0</v>
      </c>
      <c r="K64" s="58">
        <v>0</v>
      </c>
      <c r="L64" s="58">
        <v>0</v>
      </c>
      <c r="M64" s="58">
        <v>0</v>
      </c>
    </row>
    <row r="65" spans="1:13" ht="37.5">
      <c r="A65" s="75"/>
      <c r="B65" s="18" t="s">
        <v>133</v>
      </c>
      <c r="C65" s="17" t="s">
        <v>107</v>
      </c>
      <c r="D65" s="16" t="s">
        <v>75</v>
      </c>
      <c r="E65" s="16" t="s">
        <v>78</v>
      </c>
      <c r="F65" s="16">
        <v>70780</v>
      </c>
      <c r="G65" s="15">
        <v>600</v>
      </c>
      <c r="H65" s="96">
        <f>H66</f>
        <v>8357244</v>
      </c>
      <c r="I65" s="96">
        <f t="shared" ref="I65:M65" si="31">I66</f>
        <v>8357244</v>
      </c>
      <c r="J65" s="96">
        <f t="shared" si="31"/>
        <v>0</v>
      </c>
      <c r="K65" s="96">
        <f t="shared" si="31"/>
        <v>0</v>
      </c>
      <c r="L65" s="96">
        <f t="shared" si="31"/>
        <v>0</v>
      </c>
      <c r="M65" s="96">
        <f t="shared" si="31"/>
        <v>0</v>
      </c>
    </row>
    <row r="66" spans="1:13" ht="18.75">
      <c r="A66" s="75"/>
      <c r="B66" s="13" t="s">
        <v>132</v>
      </c>
      <c r="C66" s="12" t="s">
        <v>107</v>
      </c>
      <c r="D66" s="11" t="s">
        <v>75</v>
      </c>
      <c r="E66" s="11" t="s">
        <v>78</v>
      </c>
      <c r="F66" s="11">
        <v>70780</v>
      </c>
      <c r="G66" s="10" t="s">
        <v>131</v>
      </c>
      <c r="H66" s="96">
        <v>8357244</v>
      </c>
      <c r="I66" s="96">
        <v>8357244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 t="s">
        <v>9</v>
      </c>
      <c r="B67" s="23" t="s">
        <v>204</v>
      </c>
      <c r="C67" s="22" t="s">
        <v>107</v>
      </c>
      <c r="D67" s="21" t="s">
        <v>75</v>
      </c>
      <c r="E67" s="21" t="s">
        <v>78</v>
      </c>
      <c r="F67" s="21" t="s">
        <v>203</v>
      </c>
      <c r="G67" s="20" t="s">
        <v>9</v>
      </c>
      <c r="H67" s="99">
        <f>H68+H70</f>
        <v>86568.12</v>
      </c>
      <c r="I67" s="99">
        <f t="shared" ref="I67:M67" si="32">I70</f>
        <v>0</v>
      </c>
      <c r="J67" s="99">
        <f t="shared" si="32"/>
        <v>0</v>
      </c>
      <c r="K67" s="99">
        <f t="shared" si="32"/>
        <v>0</v>
      </c>
      <c r="L67" s="99">
        <f t="shared" si="32"/>
        <v>0</v>
      </c>
      <c r="M67" s="99">
        <f t="shared" si="32"/>
        <v>0</v>
      </c>
    </row>
    <row r="68" spans="1:13" ht="37.5">
      <c r="A68" s="82"/>
      <c r="B68" s="18" t="s">
        <v>18</v>
      </c>
      <c r="C68" s="17" t="s">
        <v>107</v>
      </c>
      <c r="D68" s="16" t="s">
        <v>75</v>
      </c>
      <c r="E68" s="16" t="s">
        <v>78</v>
      </c>
      <c r="F68" s="16" t="s">
        <v>203</v>
      </c>
      <c r="G68" s="10">
        <v>200</v>
      </c>
      <c r="H68" s="96">
        <f>H69</f>
        <v>50400</v>
      </c>
      <c r="I68" s="96">
        <f t="shared" ref="I68:M68" si="33">I69</f>
        <v>0</v>
      </c>
      <c r="J68" s="96">
        <f t="shared" si="33"/>
        <v>0</v>
      </c>
      <c r="K68" s="96">
        <f t="shared" si="33"/>
        <v>0</v>
      </c>
      <c r="L68" s="96">
        <f t="shared" si="33"/>
        <v>0</v>
      </c>
      <c r="M68" s="96">
        <f t="shared" si="33"/>
        <v>0</v>
      </c>
    </row>
    <row r="69" spans="1:13" ht="37.5">
      <c r="A69" s="82"/>
      <c r="B69" s="13" t="s">
        <v>17</v>
      </c>
      <c r="C69" s="17" t="s">
        <v>107</v>
      </c>
      <c r="D69" s="16" t="s">
        <v>75</v>
      </c>
      <c r="E69" s="16" t="s">
        <v>78</v>
      </c>
      <c r="F69" s="16" t="s">
        <v>203</v>
      </c>
      <c r="G69" s="10">
        <v>240</v>
      </c>
      <c r="H69" s="96">
        <v>50400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</row>
    <row r="70" spans="1:13" ht="37.5">
      <c r="A70" s="19" t="s">
        <v>9</v>
      </c>
      <c r="B70" s="18" t="s">
        <v>133</v>
      </c>
      <c r="C70" s="17" t="s">
        <v>107</v>
      </c>
      <c r="D70" s="16" t="s">
        <v>75</v>
      </c>
      <c r="E70" s="16" t="s">
        <v>78</v>
      </c>
      <c r="F70" s="16" t="s">
        <v>203</v>
      </c>
      <c r="G70" s="15">
        <v>600</v>
      </c>
      <c r="H70" s="94">
        <f>H71</f>
        <v>36168.120000000003</v>
      </c>
      <c r="I70" s="94">
        <f t="shared" ref="I70:M70" si="34">I71</f>
        <v>0</v>
      </c>
      <c r="J70" s="94">
        <f t="shared" si="34"/>
        <v>0</v>
      </c>
      <c r="K70" s="94">
        <f t="shared" si="34"/>
        <v>0</v>
      </c>
      <c r="L70" s="94">
        <f t="shared" si="34"/>
        <v>0</v>
      </c>
      <c r="M70" s="94">
        <f t="shared" si="34"/>
        <v>0</v>
      </c>
    </row>
    <row r="71" spans="1:13" ht="18.75">
      <c r="A71" s="14" t="s">
        <v>9</v>
      </c>
      <c r="B71" s="13" t="s">
        <v>132</v>
      </c>
      <c r="C71" s="12" t="s">
        <v>107</v>
      </c>
      <c r="D71" s="11" t="s">
        <v>75</v>
      </c>
      <c r="E71" s="11" t="s">
        <v>78</v>
      </c>
      <c r="F71" s="11" t="s">
        <v>203</v>
      </c>
      <c r="G71" s="10" t="s">
        <v>131</v>
      </c>
      <c r="H71" s="96">
        <v>36168.120000000003</v>
      </c>
      <c r="I71" s="96">
        <v>0</v>
      </c>
      <c r="J71" s="58">
        <v>0</v>
      </c>
      <c r="K71" s="58">
        <v>0</v>
      </c>
      <c r="L71" s="58">
        <v>0</v>
      </c>
      <c r="M71" s="58">
        <v>0</v>
      </c>
    </row>
    <row r="72" spans="1:13" ht="37.5">
      <c r="A72" s="24" t="s">
        <v>9</v>
      </c>
      <c r="B72" s="23" t="s">
        <v>279</v>
      </c>
      <c r="C72" s="22" t="s">
        <v>107</v>
      </c>
      <c r="D72" s="21" t="s">
        <v>75</v>
      </c>
      <c r="E72" s="21" t="s">
        <v>78</v>
      </c>
      <c r="F72" s="21">
        <v>72230</v>
      </c>
      <c r="G72" s="20" t="s">
        <v>9</v>
      </c>
      <c r="H72" s="96">
        <f>H73</f>
        <v>3567120</v>
      </c>
      <c r="I72" s="96">
        <f t="shared" ref="I72:M72" si="35">I73</f>
        <v>3567120</v>
      </c>
      <c r="J72" s="96">
        <f t="shared" si="35"/>
        <v>0</v>
      </c>
      <c r="K72" s="96">
        <f t="shared" si="35"/>
        <v>0</v>
      </c>
      <c r="L72" s="96">
        <f t="shared" si="35"/>
        <v>0</v>
      </c>
      <c r="M72" s="96">
        <f t="shared" si="35"/>
        <v>0</v>
      </c>
    </row>
    <row r="73" spans="1:13" ht="37.5">
      <c r="A73" s="67" t="s">
        <v>9</v>
      </c>
      <c r="B73" s="18" t="s">
        <v>133</v>
      </c>
      <c r="C73" s="17" t="s">
        <v>107</v>
      </c>
      <c r="D73" s="16" t="s">
        <v>75</v>
      </c>
      <c r="E73" s="16" t="s">
        <v>78</v>
      </c>
      <c r="F73" s="16">
        <v>72230</v>
      </c>
      <c r="G73" s="15">
        <v>600</v>
      </c>
      <c r="H73" s="96">
        <f>H74</f>
        <v>3567120</v>
      </c>
      <c r="I73" s="96">
        <f t="shared" ref="I73:M73" si="36">I74</f>
        <v>3567120</v>
      </c>
      <c r="J73" s="96">
        <f t="shared" si="36"/>
        <v>0</v>
      </c>
      <c r="K73" s="96">
        <f t="shared" si="36"/>
        <v>0</v>
      </c>
      <c r="L73" s="96">
        <f t="shared" si="36"/>
        <v>0</v>
      </c>
      <c r="M73" s="96">
        <f t="shared" si="36"/>
        <v>0</v>
      </c>
    </row>
    <row r="74" spans="1:13" ht="18.75">
      <c r="A74" s="14" t="s">
        <v>9</v>
      </c>
      <c r="B74" s="13" t="s">
        <v>132</v>
      </c>
      <c r="C74" s="12" t="s">
        <v>107</v>
      </c>
      <c r="D74" s="11" t="s">
        <v>75</v>
      </c>
      <c r="E74" s="11" t="s">
        <v>78</v>
      </c>
      <c r="F74" s="11">
        <v>72230</v>
      </c>
      <c r="G74" s="10" t="s">
        <v>131</v>
      </c>
      <c r="H74" s="96">
        <v>3567120</v>
      </c>
      <c r="I74" s="96">
        <v>3567120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202</v>
      </c>
      <c r="C75" s="22" t="s">
        <v>107</v>
      </c>
      <c r="D75" s="21" t="s">
        <v>75</v>
      </c>
      <c r="E75" s="21" t="s">
        <v>78</v>
      </c>
      <c r="F75" s="21" t="s">
        <v>201</v>
      </c>
      <c r="G75" s="20" t="s">
        <v>9</v>
      </c>
      <c r="H75" s="99">
        <f>H76</f>
        <v>36031.519999999997</v>
      </c>
      <c r="I75" s="99">
        <f t="shared" ref="I75:M75" si="37">I76</f>
        <v>0</v>
      </c>
      <c r="J75" s="99">
        <f t="shared" si="37"/>
        <v>0</v>
      </c>
      <c r="K75" s="99">
        <f t="shared" si="37"/>
        <v>0</v>
      </c>
      <c r="L75" s="99">
        <f t="shared" si="37"/>
        <v>0</v>
      </c>
      <c r="M75" s="99">
        <f t="shared" si="37"/>
        <v>0</v>
      </c>
    </row>
    <row r="76" spans="1:13" ht="37.5">
      <c r="A76" s="19" t="s">
        <v>9</v>
      </c>
      <c r="B76" s="18" t="s">
        <v>133</v>
      </c>
      <c r="C76" s="17" t="s">
        <v>107</v>
      </c>
      <c r="D76" s="16" t="s">
        <v>75</v>
      </c>
      <c r="E76" s="16" t="s">
        <v>78</v>
      </c>
      <c r="F76" s="16" t="s">
        <v>201</v>
      </c>
      <c r="G76" s="15">
        <v>600</v>
      </c>
      <c r="H76" s="94">
        <f>H77</f>
        <v>36031.519999999997</v>
      </c>
      <c r="I76" s="94">
        <f t="shared" ref="I76:M76" si="38">I77</f>
        <v>0</v>
      </c>
      <c r="J76" s="94">
        <f t="shared" si="38"/>
        <v>0</v>
      </c>
      <c r="K76" s="94">
        <f t="shared" si="38"/>
        <v>0</v>
      </c>
      <c r="L76" s="94">
        <f t="shared" si="38"/>
        <v>0</v>
      </c>
      <c r="M76" s="94">
        <f t="shared" si="38"/>
        <v>0</v>
      </c>
    </row>
    <row r="77" spans="1:13" ht="18.75">
      <c r="A77" s="14" t="s">
        <v>9</v>
      </c>
      <c r="B77" s="13" t="s">
        <v>132</v>
      </c>
      <c r="C77" s="12" t="s">
        <v>107</v>
      </c>
      <c r="D77" s="11" t="s">
        <v>75</v>
      </c>
      <c r="E77" s="11" t="s">
        <v>78</v>
      </c>
      <c r="F77" s="45" t="s">
        <v>201</v>
      </c>
      <c r="G77" s="10" t="s">
        <v>131</v>
      </c>
      <c r="H77" s="96">
        <v>36031.519999999997</v>
      </c>
      <c r="I77" s="97">
        <v>0</v>
      </c>
      <c r="J77" s="98">
        <v>0</v>
      </c>
      <c r="K77" s="98">
        <v>0</v>
      </c>
      <c r="L77" s="98">
        <v>0</v>
      </c>
      <c r="M77" s="58">
        <v>0</v>
      </c>
    </row>
    <row r="78" spans="1:13" ht="75">
      <c r="A78" s="74"/>
      <c r="B78" s="48" t="s">
        <v>288</v>
      </c>
      <c r="C78" s="22" t="s">
        <v>107</v>
      </c>
      <c r="D78" s="21" t="s">
        <v>75</v>
      </c>
      <c r="E78" s="21" t="s">
        <v>78</v>
      </c>
      <c r="F78" s="21">
        <v>72240</v>
      </c>
      <c r="G78" s="20" t="s">
        <v>9</v>
      </c>
      <c r="H78" s="96">
        <f>H79</f>
        <v>1000000</v>
      </c>
      <c r="I78" s="96">
        <f t="shared" ref="I78:M78" si="39">I79</f>
        <v>1000000</v>
      </c>
      <c r="J78" s="96">
        <f t="shared" si="39"/>
        <v>0</v>
      </c>
      <c r="K78" s="96">
        <f t="shared" si="39"/>
        <v>0</v>
      </c>
      <c r="L78" s="96">
        <f t="shared" si="39"/>
        <v>0</v>
      </c>
      <c r="M78" s="96">
        <f t="shared" si="39"/>
        <v>0</v>
      </c>
    </row>
    <row r="79" spans="1:13" ht="37.5">
      <c r="A79" s="74"/>
      <c r="B79" s="48" t="s">
        <v>133</v>
      </c>
      <c r="C79" s="12" t="s">
        <v>107</v>
      </c>
      <c r="D79" s="11" t="s">
        <v>75</v>
      </c>
      <c r="E79" s="11" t="s">
        <v>78</v>
      </c>
      <c r="F79" s="45">
        <v>72240</v>
      </c>
      <c r="G79" s="15">
        <v>600</v>
      </c>
      <c r="H79" s="96">
        <f>H80</f>
        <v>1000000</v>
      </c>
      <c r="I79" s="96">
        <f t="shared" ref="I79:M79" si="40">I80</f>
        <v>1000000</v>
      </c>
      <c r="J79" s="96">
        <f t="shared" si="40"/>
        <v>0</v>
      </c>
      <c r="K79" s="96">
        <f t="shared" si="40"/>
        <v>0</v>
      </c>
      <c r="L79" s="96">
        <f t="shared" si="40"/>
        <v>0</v>
      </c>
      <c r="M79" s="96">
        <f t="shared" si="40"/>
        <v>0</v>
      </c>
    </row>
    <row r="80" spans="1:13" ht="18.75">
      <c r="A80" s="74"/>
      <c r="B80" s="48" t="s">
        <v>132</v>
      </c>
      <c r="C80" s="22" t="s">
        <v>107</v>
      </c>
      <c r="D80" s="65" t="s">
        <v>75</v>
      </c>
      <c r="E80" s="65" t="s">
        <v>78</v>
      </c>
      <c r="F80" s="21">
        <v>72240</v>
      </c>
      <c r="G80" s="10" t="s">
        <v>131</v>
      </c>
      <c r="H80" s="96">
        <v>1000000</v>
      </c>
      <c r="I80" s="96">
        <v>1000000</v>
      </c>
      <c r="J80" s="58">
        <v>0</v>
      </c>
      <c r="K80" s="58">
        <v>0</v>
      </c>
      <c r="L80" s="58">
        <v>0</v>
      </c>
      <c r="M80" s="58">
        <v>0</v>
      </c>
    </row>
    <row r="81" spans="1:13" ht="56.25">
      <c r="A81" s="74"/>
      <c r="B81" s="48" t="s">
        <v>289</v>
      </c>
      <c r="C81" s="12" t="s">
        <v>107</v>
      </c>
      <c r="D81" s="11" t="s">
        <v>75</v>
      </c>
      <c r="E81" s="11" t="s">
        <v>78</v>
      </c>
      <c r="F81" s="45" t="s">
        <v>287</v>
      </c>
      <c r="G81" s="20" t="s">
        <v>9</v>
      </c>
      <c r="H81" s="96">
        <f>H82</f>
        <v>10101.01</v>
      </c>
      <c r="I81" s="96">
        <f t="shared" ref="I81:M81" si="41">I82</f>
        <v>0</v>
      </c>
      <c r="J81" s="96">
        <f t="shared" si="41"/>
        <v>0</v>
      </c>
      <c r="K81" s="96">
        <f t="shared" si="41"/>
        <v>0</v>
      </c>
      <c r="L81" s="96">
        <f t="shared" si="41"/>
        <v>0</v>
      </c>
      <c r="M81" s="96">
        <f t="shared" si="41"/>
        <v>0</v>
      </c>
    </row>
    <row r="82" spans="1:13" ht="37.5">
      <c r="A82" s="74"/>
      <c r="B82" s="48" t="s">
        <v>133</v>
      </c>
      <c r="C82" s="12" t="s">
        <v>107</v>
      </c>
      <c r="D82" s="11" t="s">
        <v>75</v>
      </c>
      <c r="E82" s="11" t="s">
        <v>78</v>
      </c>
      <c r="F82" s="45" t="s">
        <v>287</v>
      </c>
      <c r="G82" s="15">
        <v>600</v>
      </c>
      <c r="H82" s="96">
        <f>H83</f>
        <v>10101.01</v>
      </c>
      <c r="I82" s="96">
        <f t="shared" ref="I82:M82" si="42">I83</f>
        <v>0</v>
      </c>
      <c r="J82" s="96">
        <f t="shared" si="42"/>
        <v>0</v>
      </c>
      <c r="K82" s="96">
        <f t="shared" si="42"/>
        <v>0</v>
      </c>
      <c r="L82" s="96">
        <f t="shared" si="42"/>
        <v>0</v>
      </c>
      <c r="M82" s="96">
        <f t="shared" si="42"/>
        <v>0</v>
      </c>
    </row>
    <row r="83" spans="1:13" ht="18.75">
      <c r="A83" s="74"/>
      <c r="B83" s="48" t="s">
        <v>132</v>
      </c>
      <c r="C83" s="12" t="s">
        <v>107</v>
      </c>
      <c r="D83" s="11" t="s">
        <v>75</v>
      </c>
      <c r="E83" s="11" t="s">
        <v>78</v>
      </c>
      <c r="F83" s="45" t="s">
        <v>287</v>
      </c>
      <c r="G83" s="10" t="s">
        <v>131</v>
      </c>
      <c r="H83" s="96">
        <v>10101.01</v>
      </c>
      <c r="I83" s="96">
        <v>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24" t="s">
        <v>9</v>
      </c>
      <c r="B84" s="23" t="s">
        <v>200</v>
      </c>
      <c r="C84" s="22" t="s">
        <v>107</v>
      </c>
      <c r="D84" s="21" t="s">
        <v>75</v>
      </c>
      <c r="E84" s="21" t="s">
        <v>32</v>
      </c>
      <c r="F84" s="21" t="s">
        <v>1</v>
      </c>
      <c r="G84" s="20" t="s">
        <v>9</v>
      </c>
      <c r="H84" s="99">
        <f>H85+H90+H95+H100</f>
        <v>12436103</v>
      </c>
      <c r="I84" s="99">
        <f t="shared" ref="I84:M84" si="43">I85+I90+I95+I100</f>
        <v>12436103</v>
      </c>
      <c r="J84" s="99">
        <f t="shared" si="43"/>
        <v>11838032</v>
      </c>
      <c r="K84" s="99">
        <f t="shared" si="43"/>
        <v>11838032</v>
      </c>
      <c r="L84" s="99">
        <f t="shared" si="43"/>
        <v>11838032</v>
      </c>
      <c r="M84" s="99">
        <f t="shared" si="43"/>
        <v>11838032</v>
      </c>
    </row>
    <row r="85" spans="1:13" ht="37.5">
      <c r="A85" s="19" t="s">
        <v>9</v>
      </c>
      <c r="B85" s="18" t="s">
        <v>199</v>
      </c>
      <c r="C85" s="17" t="s">
        <v>107</v>
      </c>
      <c r="D85" s="16" t="s">
        <v>75</v>
      </c>
      <c r="E85" s="16" t="s">
        <v>32</v>
      </c>
      <c r="F85" s="16" t="s">
        <v>198</v>
      </c>
      <c r="G85" s="15" t="s">
        <v>9</v>
      </c>
      <c r="H85" s="94">
        <f>H86+H88</f>
        <v>2776407</v>
      </c>
      <c r="I85" s="94">
        <f t="shared" ref="I85:M85" si="44">I86+I88</f>
        <v>2776407</v>
      </c>
      <c r="J85" s="94">
        <f t="shared" si="44"/>
        <v>2587160</v>
      </c>
      <c r="K85" s="94">
        <f t="shared" si="44"/>
        <v>2587160</v>
      </c>
      <c r="L85" s="94">
        <f t="shared" si="44"/>
        <v>2587160</v>
      </c>
      <c r="M85" s="94">
        <f t="shared" si="44"/>
        <v>2587160</v>
      </c>
    </row>
    <row r="86" spans="1:13" ht="75">
      <c r="A86" s="19" t="s">
        <v>9</v>
      </c>
      <c r="B86" s="18" t="s">
        <v>71</v>
      </c>
      <c r="C86" s="17" t="s">
        <v>107</v>
      </c>
      <c r="D86" s="16" t="s">
        <v>75</v>
      </c>
      <c r="E86" s="16" t="s">
        <v>32</v>
      </c>
      <c r="F86" s="16" t="s">
        <v>198</v>
      </c>
      <c r="G86" s="15">
        <v>100</v>
      </c>
      <c r="H86" s="94">
        <f>H87</f>
        <v>2505681</v>
      </c>
      <c r="I86" s="94">
        <f t="shared" ref="I86:M86" si="45">I87</f>
        <v>2505681</v>
      </c>
      <c r="J86" s="94">
        <f t="shared" si="45"/>
        <v>2316434</v>
      </c>
      <c r="K86" s="94">
        <f t="shared" si="45"/>
        <v>2316434</v>
      </c>
      <c r="L86" s="94">
        <f t="shared" si="45"/>
        <v>2316434</v>
      </c>
      <c r="M86" s="94">
        <f t="shared" si="45"/>
        <v>2316434</v>
      </c>
    </row>
    <row r="87" spans="1:13" ht="37.5">
      <c r="A87" s="14" t="s">
        <v>9</v>
      </c>
      <c r="B87" s="13" t="s">
        <v>70</v>
      </c>
      <c r="C87" s="12" t="s">
        <v>107</v>
      </c>
      <c r="D87" s="11" t="s">
        <v>75</v>
      </c>
      <c r="E87" s="11" t="s">
        <v>32</v>
      </c>
      <c r="F87" s="11" t="s">
        <v>198</v>
      </c>
      <c r="G87" s="10" t="s">
        <v>69</v>
      </c>
      <c r="H87" s="96">
        <v>2505681</v>
      </c>
      <c r="I87" s="97">
        <v>2505681</v>
      </c>
      <c r="J87" s="98">
        <v>2316434</v>
      </c>
      <c r="K87" s="98">
        <v>2316434</v>
      </c>
      <c r="L87" s="98">
        <v>2316434</v>
      </c>
      <c r="M87" s="58">
        <v>2316434</v>
      </c>
    </row>
    <row r="88" spans="1:13" ht="37.5">
      <c r="A88" s="24" t="s">
        <v>9</v>
      </c>
      <c r="B88" s="23" t="s">
        <v>18</v>
      </c>
      <c r="C88" s="22" t="s">
        <v>107</v>
      </c>
      <c r="D88" s="21" t="s">
        <v>75</v>
      </c>
      <c r="E88" s="21" t="s">
        <v>32</v>
      </c>
      <c r="F88" s="21" t="s">
        <v>198</v>
      </c>
      <c r="G88" s="20">
        <v>200</v>
      </c>
      <c r="H88" s="99">
        <f>H89</f>
        <v>270726</v>
      </c>
      <c r="I88" s="99">
        <f t="shared" ref="I88:M88" si="46">I89</f>
        <v>270726</v>
      </c>
      <c r="J88" s="99">
        <f t="shared" si="46"/>
        <v>270726</v>
      </c>
      <c r="K88" s="99">
        <f t="shared" si="46"/>
        <v>270726</v>
      </c>
      <c r="L88" s="99">
        <f t="shared" si="46"/>
        <v>270726</v>
      </c>
      <c r="M88" s="99">
        <f t="shared" si="46"/>
        <v>270726</v>
      </c>
    </row>
    <row r="89" spans="1:13" ht="37.5">
      <c r="A89" s="14" t="s">
        <v>9</v>
      </c>
      <c r="B89" s="13" t="s">
        <v>17</v>
      </c>
      <c r="C89" s="12" t="s">
        <v>107</v>
      </c>
      <c r="D89" s="11" t="s">
        <v>75</v>
      </c>
      <c r="E89" s="11" t="s">
        <v>32</v>
      </c>
      <c r="F89" s="11" t="s">
        <v>198</v>
      </c>
      <c r="G89" s="10" t="s">
        <v>14</v>
      </c>
      <c r="H89" s="96">
        <v>270726</v>
      </c>
      <c r="I89" s="97">
        <v>270726</v>
      </c>
      <c r="J89" s="98">
        <v>270726</v>
      </c>
      <c r="K89" s="98">
        <v>270726</v>
      </c>
      <c r="L89" s="98">
        <v>270726</v>
      </c>
      <c r="M89" s="58">
        <v>270726</v>
      </c>
    </row>
    <row r="90" spans="1:13" ht="75">
      <c r="A90" s="24" t="s">
        <v>9</v>
      </c>
      <c r="B90" s="23" t="s">
        <v>236</v>
      </c>
      <c r="C90" s="22" t="s">
        <v>107</v>
      </c>
      <c r="D90" s="21" t="s">
        <v>75</v>
      </c>
      <c r="E90" s="21" t="s">
        <v>32</v>
      </c>
      <c r="F90" s="21" t="s">
        <v>197</v>
      </c>
      <c r="G90" s="20" t="s">
        <v>9</v>
      </c>
      <c r="H90" s="99">
        <f>H91+H93</f>
        <v>1485774</v>
      </c>
      <c r="I90" s="99">
        <f t="shared" ref="I90:M90" si="47">I91+I93</f>
        <v>1485774</v>
      </c>
      <c r="J90" s="99">
        <f t="shared" si="47"/>
        <v>1485774</v>
      </c>
      <c r="K90" s="99">
        <f t="shared" si="47"/>
        <v>1485774</v>
      </c>
      <c r="L90" s="99">
        <f t="shared" si="47"/>
        <v>1485774</v>
      </c>
      <c r="M90" s="99">
        <f t="shared" si="47"/>
        <v>1485774</v>
      </c>
    </row>
    <row r="91" spans="1:13" ht="37.5">
      <c r="A91" s="19" t="s">
        <v>9</v>
      </c>
      <c r="B91" s="18" t="s">
        <v>18</v>
      </c>
      <c r="C91" s="17" t="s">
        <v>107</v>
      </c>
      <c r="D91" s="16" t="s">
        <v>75</v>
      </c>
      <c r="E91" s="16" t="s">
        <v>32</v>
      </c>
      <c r="F91" s="16" t="s">
        <v>197</v>
      </c>
      <c r="G91" s="15">
        <v>200</v>
      </c>
      <c r="H91" s="94">
        <f>H92</f>
        <v>14860</v>
      </c>
      <c r="I91" s="94">
        <f t="shared" ref="I91:M91" si="48">I92</f>
        <v>14860</v>
      </c>
      <c r="J91" s="94">
        <f t="shared" si="48"/>
        <v>14860</v>
      </c>
      <c r="K91" s="94">
        <f t="shared" si="48"/>
        <v>14860</v>
      </c>
      <c r="L91" s="94">
        <f t="shared" si="48"/>
        <v>14860</v>
      </c>
      <c r="M91" s="94">
        <f t="shared" si="48"/>
        <v>14860</v>
      </c>
    </row>
    <row r="92" spans="1:13" ht="37.5">
      <c r="A92" s="14" t="s">
        <v>9</v>
      </c>
      <c r="B92" s="13" t="s">
        <v>17</v>
      </c>
      <c r="C92" s="12" t="s">
        <v>107</v>
      </c>
      <c r="D92" s="11" t="s">
        <v>75</v>
      </c>
      <c r="E92" s="11" t="s">
        <v>32</v>
      </c>
      <c r="F92" s="11" t="s">
        <v>197</v>
      </c>
      <c r="G92" s="10" t="s">
        <v>14</v>
      </c>
      <c r="H92" s="96">
        <v>14860</v>
      </c>
      <c r="I92" s="97">
        <v>14860</v>
      </c>
      <c r="J92" s="98">
        <v>14860</v>
      </c>
      <c r="K92" s="98">
        <v>14860</v>
      </c>
      <c r="L92" s="98">
        <v>14860</v>
      </c>
      <c r="M92" s="58">
        <v>14860</v>
      </c>
    </row>
    <row r="93" spans="1:13" ht="18.75">
      <c r="A93" s="24" t="s">
        <v>9</v>
      </c>
      <c r="B93" s="23" t="s">
        <v>35</v>
      </c>
      <c r="C93" s="22" t="s">
        <v>107</v>
      </c>
      <c r="D93" s="21" t="s">
        <v>75</v>
      </c>
      <c r="E93" s="21" t="s">
        <v>32</v>
      </c>
      <c r="F93" s="21" t="s">
        <v>197</v>
      </c>
      <c r="G93" s="20">
        <v>300</v>
      </c>
      <c r="H93" s="99">
        <f>H94</f>
        <v>1470914</v>
      </c>
      <c r="I93" s="99">
        <f t="shared" ref="I93:M93" si="49">I94</f>
        <v>1470914</v>
      </c>
      <c r="J93" s="99">
        <f t="shared" si="49"/>
        <v>1470914</v>
      </c>
      <c r="K93" s="99">
        <f t="shared" si="49"/>
        <v>1470914</v>
      </c>
      <c r="L93" s="99">
        <f t="shared" si="49"/>
        <v>1470914</v>
      </c>
      <c r="M93" s="99">
        <f t="shared" si="49"/>
        <v>1470914</v>
      </c>
    </row>
    <row r="94" spans="1:13" ht="18.75">
      <c r="A94" s="14" t="s">
        <v>9</v>
      </c>
      <c r="B94" s="13" t="s">
        <v>121</v>
      </c>
      <c r="C94" s="12" t="s">
        <v>107</v>
      </c>
      <c r="D94" s="11" t="s">
        <v>75</v>
      </c>
      <c r="E94" s="11" t="s">
        <v>32</v>
      </c>
      <c r="F94" s="11" t="s">
        <v>197</v>
      </c>
      <c r="G94" s="10" t="s">
        <v>119</v>
      </c>
      <c r="H94" s="96">
        <v>1470914</v>
      </c>
      <c r="I94" s="97">
        <v>1470914</v>
      </c>
      <c r="J94" s="98">
        <v>1470914</v>
      </c>
      <c r="K94" s="98">
        <v>1470914</v>
      </c>
      <c r="L94" s="98">
        <v>1470914</v>
      </c>
      <c r="M94" s="58">
        <v>1470914</v>
      </c>
    </row>
    <row r="95" spans="1:13" ht="56.25">
      <c r="A95" s="24" t="s">
        <v>9</v>
      </c>
      <c r="B95" s="23" t="s">
        <v>237</v>
      </c>
      <c r="C95" s="22" t="s">
        <v>107</v>
      </c>
      <c r="D95" s="21" t="s">
        <v>75</v>
      </c>
      <c r="E95" s="21" t="s">
        <v>32</v>
      </c>
      <c r="F95" s="21" t="s">
        <v>196</v>
      </c>
      <c r="G95" s="20" t="s">
        <v>9</v>
      </c>
      <c r="H95" s="99">
        <f>H96+H98</f>
        <v>1386105</v>
      </c>
      <c r="I95" s="99">
        <f t="shared" ref="I95:M95" si="50">I96+I98</f>
        <v>1386105</v>
      </c>
      <c r="J95" s="99">
        <f t="shared" si="50"/>
        <v>1208857</v>
      </c>
      <c r="K95" s="99">
        <f t="shared" si="50"/>
        <v>1208857</v>
      </c>
      <c r="L95" s="99">
        <f t="shared" si="50"/>
        <v>1208857</v>
      </c>
      <c r="M95" s="99">
        <f t="shared" si="50"/>
        <v>1208857</v>
      </c>
    </row>
    <row r="96" spans="1:13" ht="37.5">
      <c r="A96" s="19" t="s">
        <v>9</v>
      </c>
      <c r="B96" s="18" t="s">
        <v>18</v>
      </c>
      <c r="C96" s="17" t="s">
        <v>107</v>
      </c>
      <c r="D96" s="16" t="s">
        <v>75</v>
      </c>
      <c r="E96" s="16" t="s">
        <v>32</v>
      </c>
      <c r="F96" s="16" t="s">
        <v>196</v>
      </c>
      <c r="G96" s="15">
        <v>200</v>
      </c>
      <c r="H96" s="94">
        <f>H97</f>
        <v>13862</v>
      </c>
      <c r="I96" s="94">
        <f t="shared" ref="I96:M96" si="51">I97</f>
        <v>13862</v>
      </c>
      <c r="J96" s="94">
        <f t="shared" si="51"/>
        <v>12090</v>
      </c>
      <c r="K96" s="94">
        <f t="shared" si="51"/>
        <v>12090</v>
      </c>
      <c r="L96" s="94">
        <f t="shared" si="51"/>
        <v>12090</v>
      </c>
      <c r="M96" s="94">
        <f t="shared" si="51"/>
        <v>12090</v>
      </c>
    </row>
    <row r="97" spans="1:13" ht="37.5">
      <c r="A97" s="14" t="s">
        <v>9</v>
      </c>
      <c r="B97" s="13" t="s">
        <v>17</v>
      </c>
      <c r="C97" s="12" t="s">
        <v>107</v>
      </c>
      <c r="D97" s="11" t="s">
        <v>75</v>
      </c>
      <c r="E97" s="11" t="s">
        <v>32</v>
      </c>
      <c r="F97" s="11" t="s">
        <v>196</v>
      </c>
      <c r="G97" s="10" t="s">
        <v>14</v>
      </c>
      <c r="H97" s="96">
        <v>13862</v>
      </c>
      <c r="I97" s="97">
        <v>13862</v>
      </c>
      <c r="J97" s="98">
        <v>12090</v>
      </c>
      <c r="K97" s="98">
        <v>12090</v>
      </c>
      <c r="L97" s="98">
        <v>12090</v>
      </c>
      <c r="M97" s="58">
        <v>12090</v>
      </c>
    </row>
    <row r="98" spans="1:13" ht="18.75">
      <c r="A98" s="24" t="s">
        <v>9</v>
      </c>
      <c r="B98" s="23" t="s">
        <v>35</v>
      </c>
      <c r="C98" s="22" t="s">
        <v>107</v>
      </c>
      <c r="D98" s="21" t="s">
        <v>75</v>
      </c>
      <c r="E98" s="21" t="s">
        <v>32</v>
      </c>
      <c r="F98" s="21" t="s">
        <v>196</v>
      </c>
      <c r="G98" s="20">
        <v>300</v>
      </c>
      <c r="H98" s="99">
        <f>H99</f>
        <v>1372243</v>
      </c>
      <c r="I98" s="99">
        <f t="shared" ref="I98:M98" si="52">I99</f>
        <v>1372243</v>
      </c>
      <c r="J98" s="99">
        <f t="shared" si="52"/>
        <v>1196767</v>
      </c>
      <c r="K98" s="99">
        <f t="shared" si="52"/>
        <v>1196767</v>
      </c>
      <c r="L98" s="99">
        <f t="shared" si="52"/>
        <v>1196767</v>
      </c>
      <c r="M98" s="99">
        <f t="shared" si="52"/>
        <v>1196767</v>
      </c>
    </row>
    <row r="99" spans="1:13" ht="18.75">
      <c r="A99" s="14" t="s">
        <v>9</v>
      </c>
      <c r="B99" s="13" t="s">
        <v>121</v>
      </c>
      <c r="C99" s="12" t="s">
        <v>107</v>
      </c>
      <c r="D99" s="11" t="s">
        <v>75</v>
      </c>
      <c r="E99" s="11" t="s">
        <v>32</v>
      </c>
      <c r="F99" s="11" t="s">
        <v>196</v>
      </c>
      <c r="G99" s="10" t="s">
        <v>119</v>
      </c>
      <c r="H99" s="96">
        <v>1372243</v>
      </c>
      <c r="I99" s="97">
        <v>1372243</v>
      </c>
      <c r="J99" s="98">
        <v>1196767</v>
      </c>
      <c r="K99" s="98">
        <v>1196767</v>
      </c>
      <c r="L99" s="98">
        <v>1196767</v>
      </c>
      <c r="M99" s="58">
        <v>1196767</v>
      </c>
    </row>
    <row r="100" spans="1:13" ht="75">
      <c r="A100" s="24" t="s">
        <v>9</v>
      </c>
      <c r="B100" s="23" t="s">
        <v>238</v>
      </c>
      <c r="C100" s="22" t="s">
        <v>107</v>
      </c>
      <c r="D100" s="21" t="s">
        <v>75</v>
      </c>
      <c r="E100" s="21" t="s">
        <v>32</v>
      </c>
      <c r="F100" s="21" t="s">
        <v>195</v>
      </c>
      <c r="G100" s="20" t="s">
        <v>9</v>
      </c>
      <c r="H100" s="99">
        <f>H101+H103</f>
        <v>6787817</v>
      </c>
      <c r="I100" s="99">
        <f t="shared" ref="I100:M100" si="53">I101+I103</f>
        <v>6787817</v>
      </c>
      <c r="J100" s="99">
        <f t="shared" si="53"/>
        <v>6556241</v>
      </c>
      <c r="K100" s="99">
        <f t="shared" si="53"/>
        <v>6556241</v>
      </c>
      <c r="L100" s="99">
        <f t="shared" si="53"/>
        <v>6556241</v>
      </c>
      <c r="M100" s="99">
        <f t="shared" si="53"/>
        <v>6556241</v>
      </c>
    </row>
    <row r="101" spans="1:13" ht="37.5">
      <c r="A101" s="19" t="s">
        <v>9</v>
      </c>
      <c r="B101" s="18" t="s">
        <v>18</v>
      </c>
      <c r="C101" s="17" t="s">
        <v>107</v>
      </c>
      <c r="D101" s="16" t="s">
        <v>75</v>
      </c>
      <c r="E101" s="16" t="s">
        <v>32</v>
      </c>
      <c r="F101" s="16" t="s">
        <v>195</v>
      </c>
      <c r="G101" s="15">
        <v>200</v>
      </c>
      <c r="H101" s="94">
        <f>H102</f>
        <v>67879</v>
      </c>
      <c r="I101" s="94">
        <f t="shared" ref="I101:M101" si="54">I102</f>
        <v>67879</v>
      </c>
      <c r="J101" s="94">
        <f t="shared" si="54"/>
        <v>65563</v>
      </c>
      <c r="K101" s="94">
        <f t="shared" si="54"/>
        <v>65563</v>
      </c>
      <c r="L101" s="94">
        <f t="shared" si="54"/>
        <v>65563</v>
      </c>
      <c r="M101" s="94">
        <f t="shared" si="54"/>
        <v>65563</v>
      </c>
    </row>
    <row r="102" spans="1:13" ht="37.5">
      <c r="A102" s="14" t="s">
        <v>9</v>
      </c>
      <c r="B102" s="13" t="s">
        <v>17</v>
      </c>
      <c r="C102" s="12" t="s">
        <v>107</v>
      </c>
      <c r="D102" s="11" t="s">
        <v>75</v>
      </c>
      <c r="E102" s="11" t="s">
        <v>32</v>
      </c>
      <c r="F102" s="11" t="s">
        <v>195</v>
      </c>
      <c r="G102" s="10" t="s">
        <v>14</v>
      </c>
      <c r="H102" s="96">
        <v>67879</v>
      </c>
      <c r="I102" s="97">
        <v>67879</v>
      </c>
      <c r="J102" s="98">
        <v>65563</v>
      </c>
      <c r="K102" s="98">
        <v>65563</v>
      </c>
      <c r="L102" s="98">
        <v>65563</v>
      </c>
      <c r="M102" s="58">
        <v>65563</v>
      </c>
    </row>
    <row r="103" spans="1:13" ht="18.75">
      <c r="A103" s="24" t="s">
        <v>9</v>
      </c>
      <c r="B103" s="23" t="s">
        <v>35</v>
      </c>
      <c r="C103" s="22" t="s">
        <v>107</v>
      </c>
      <c r="D103" s="21" t="s">
        <v>75</v>
      </c>
      <c r="E103" s="21" t="s">
        <v>32</v>
      </c>
      <c r="F103" s="21" t="s">
        <v>195</v>
      </c>
      <c r="G103" s="20">
        <v>300</v>
      </c>
      <c r="H103" s="99">
        <f>H104</f>
        <v>6719938</v>
      </c>
      <c r="I103" s="99">
        <f t="shared" ref="I103:M103" si="55">I104</f>
        <v>6719938</v>
      </c>
      <c r="J103" s="99">
        <f t="shared" si="55"/>
        <v>6490678</v>
      </c>
      <c r="K103" s="99">
        <f t="shared" si="55"/>
        <v>6490678</v>
      </c>
      <c r="L103" s="99">
        <f t="shared" si="55"/>
        <v>6490678</v>
      </c>
      <c r="M103" s="99">
        <f t="shared" si="55"/>
        <v>6490678</v>
      </c>
    </row>
    <row r="104" spans="1:13" ht="18.75">
      <c r="A104" s="14" t="s">
        <v>9</v>
      </c>
      <c r="B104" s="13" t="s">
        <v>121</v>
      </c>
      <c r="C104" s="12" t="s">
        <v>107</v>
      </c>
      <c r="D104" s="11" t="s">
        <v>75</v>
      </c>
      <c r="E104" s="11" t="s">
        <v>32</v>
      </c>
      <c r="F104" s="11" t="s">
        <v>195</v>
      </c>
      <c r="G104" s="10" t="s">
        <v>119</v>
      </c>
      <c r="H104" s="96">
        <v>6719938</v>
      </c>
      <c r="I104" s="97">
        <v>6719938</v>
      </c>
      <c r="J104" s="98">
        <v>6490678</v>
      </c>
      <c r="K104" s="98">
        <v>6490678</v>
      </c>
      <c r="L104" s="98">
        <v>6490678</v>
      </c>
      <c r="M104" s="58">
        <v>6490678</v>
      </c>
    </row>
    <row r="105" spans="1:13" ht="18.75">
      <c r="A105" s="24" t="s">
        <v>9</v>
      </c>
      <c r="B105" s="23" t="s">
        <v>194</v>
      </c>
      <c r="C105" s="22" t="s">
        <v>107</v>
      </c>
      <c r="D105" s="21" t="s">
        <v>75</v>
      </c>
      <c r="E105" s="21" t="s">
        <v>188</v>
      </c>
      <c r="F105" s="21" t="s">
        <v>1</v>
      </c>
      <c r="G105" s="20" t="s">
        <v>9</v>
      </c>
      <c r="H105" s="99">
        <f>H106+H116+H119+H125+H128+H113+H122+H134+H131</f>
        <v>26685571.760000002</v>
      </c>
      <c r="I105" s="99">
        <f>I106+I116+I119+I125+I128+I113+I122+I134+I131</f>
        <v>23297675</v>
      </c>
      <c r="J105" s="99">
        <f>J106+J116+J119+J125+J128+J113</f>
        <v>21384729.469999999</v>
      </c>
      <c r="K105" s="99">
        <f>K106+K116+K119+K125+K128+K113</f>
        <v>19709868</v>
      </c>
      <c r="L105" s="99">
        <f>L106+L116+L119+L125+L128+L113</f>
        <v>21986278.949999999</v>
      </c>
      <c r="M105" s="99">
        <f>M106+M116+M119+M125+M128+M113</f>
        <v>20281340</v>
      </c>
    </row>
    <row r="106" spans="1:13" ht="37.5">
      <c r="A106" s="19" t="s">
        <v>9</v>
      </c>
      <c r="B106" s="18" t="s">
        <v>193</v>
      </c>
      <c r="C106" s="17" t="s">
        <v>107</v>
      </c>
      <c r="D106" s="16" t="s">
        <v>75</v>
      </c>
      <c r="E106" s="16" t="s">
        <v>188</v>
      </c>
      <c r="F106" s="16" t="s">
        <v>15</v>
      </c>
      <c r="G106" s="15" t="s">
        <v>9</v>
      </c>
      <c r="H106" s="94">
        <f>H107+H109+H111</f>
        <v>1529306</v>
      </c>
      <c r="I106" s="100">
        <v>0</v>
      </c>
      <c r="J106" s="101">
        <v>0</v>
      </c>
      <c r="K106" s="101">
        <v>0</v>
      </c>
      <c r="L106" s="101">
        <v>0</v>
      </c>
      <c r="M106" s="95">
        <v>0</v>
      </c>
    </row>
    <row r="107" spans="1:13" ht="75">
      <c r="A107" s="19" t="s">
        <v>9</v>
      </c>
      <c r="B107" s="18" t="s">
        <v>71</v>
      </c>
      <c r="C107" s="17" t="s">
        <v>107</v>
      </c>
      <c r="D107" s="16" t="s">
        <v>75</v>
      </c>
      <c r="E107" s="16" t="s">
        <v>188</v>
      </c>
      <c r="F107" s="16" t="s">
        <v>15</v>
      </c>
      <c r="G107" s="15">
        <v>100</v>
      </c>
      <c r="H107" s="94">
        <f>H108</f>
        <v>26000</v>
      </c>
      <c r="I107" s="94">
        <f t="shared" ref="I107:M107" si="56">I108</f>
        <v>0</v>
      </c>
      <c r="J107" s="94">
        <f t="shared" si="56"/>
        <v>0</v>
      </c>
      <c r="K107" s="94">
        <f t="shared" si="56"/>
        <v>0</v>
      </c>
      <c r="L107" s="94">
        <f t="shared" si="56"/>
        <v>0</v>
      </c>
      <c r="M107" s="94">
        <f t="shared" si="56"/>
        <v>0</v>
      </c>
    </row>
    <row r="108" spans="1:13" ht="18.75">
      <c r="A108" s="14" t="s">
        <v>9</v>
      </c>
      <c r="B108" s="13" t="s">
        <v>86</v>
      </c>
      <c r="C108" s="12" t="s">
        <v>107</v>
      </c>
      <c r="D108" s="11" t="s">
        <v>75</v>
      </c>
      <c r="E108" s="11" t="s">
        <v>188</v>
      </c>
      <c r="F108" s="11" t="s">
        <v>15</v>
      </c>
      <c r="G108" s="10" t="s">
        <v>85</v>
      </c>
      <c r="H108" s="96">
        <v>26000</v>
      </c>
      <c r="I108" s="97">
        <v>0</v>
      </c>
      <c r="J108" s="98">
        <v>0</v>
      </c>
      <c r="K108" s="98">
        <v>0</v>
      </c>
      <c r="L108" s="98">
        <v>0</v>
      </c>
      <c r="M108" s="58">
        <v>0</v>
      </c>
    </row>
    <row r="109" spans="1:13" ht="37.5">
      <c r="A109" s="24" t="s">
        <v>9</v>
      </c>
      <c r="B109" s="23" t="s">
        <v>18</v>
      </c>
      <c r="C109" s="22" t="s">
        <v>107</v>
      </c>
      <c r="D109" s="21" t="s">
        <v>75</v>
      </c>
      <c r="E109" s="21" t="s">
        <v>188</v>
      </c>
      <c r="F109" s="21" t="s">
        <v>15</v>
      </c>
      <c r="G109" s="20">
        <v>200</v>
      </c>
      <c r="H109" s="99">
        <f>H110</f>
        <v>331000</v>
      </c>
      <c r="I109" s="99">
        <f t="shared" ref="I109:M109" si="57">I110</f>
        <v>0</v>
      </c>
      <c r="J109" s="99">
        <f t="shared" si="57"/>
        <v>0</v>
      </c>
      <c r="K109" s="99">
        <f t="shared" si="57"/>
        <v>0</v>
      </c>
      <c r="L109" s="99">
        <f t="shared" si="57"/>
        <v>0</v>
      </c>
      <c r="M109" s="99">
        <f t="shared" si="57"/>
        <v>0</v>
      </c>
    </row>
    <row r="110" spans="1:13" ht="37.5">
      <c r="A110" s="14" t="s">
        <v>9</v>
      </c>
      <c r="B110" s="13" t="s">
        <v>17</v>
      </c>
      <c r="C110" s="12" t="s">
        <v>107</v>
      </c>
      <c r="D110" s="11" t="s">
        <v>75</v>
      </c>
      <c r="E110" s="11" t="s">
        <v>188</v>
      </c>
      <c r="F110" s="11" t="s">
        <v>15</v>
      </c>
      <c r="G110" s="10" t="s">
        <v>14</v>
      </c>
      <c r="H110" s="96">
        <v>331000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133</v>
      </c>
      <c r="C111" s="22" t="s">
        <v>107</v>
      </c>
      <c r="D111" s="21" t="s">
        <v>75</v>
      </c>
      <c r="E111" s="21" t="s">
        <v>188</v>
      </c>
      <c r="F111" s="21" t="s">
        <v>15</v>
      </c>
      <c r="G111" s="20">
        <v>600</v>
      </c>
      <c r="H111" s="99">
        <f>H112</f>
        <v>1172306</v>
      </c>
      <c r="I111" s="99">
        <f t="shared" ref="I111:M111" si="58">I112</f>
        <v>0</v>
      </c>
      <c r="J111" s="99">
        <f t="shared" si="58"/>
        <v>0</v>
      </c>
      <c r="K111" s="99">
        <f t="shared" si="58"/>
        <v>0</v>
      </c>
      <c r="L111" s="99">
        <f t="shared" si="58"/>
        <v>0</v>
      </c>
      <c r="M111" s="99">
        <f t="shared" si="58"/>
        <v>0</v>
      </c>
    </row>
    <row r="112" spans="1:13" ht="18.75">
      <c r="A112" s="14" t="s">
        <v>9</v>
      </c>
      <c r="B112" s="13" t="s">
        <v>132</v>
      </c>
      <c r="C112" s="17" t="s">
        <v>107</v>
      </c>
      <c r="D112" s="16" t="s">
        <v>75</v>
      </c>
      <c r="E112" s="16" t="s">
        <v>188</v>
      </c>
      <c r="F112" s="16" t="s">
        <v>15</v>
      </c>
      <c r="G112" s="10" t="s">
        <v>131</v>
      </c>
      <c r="H112" s="96">
        <v>1172306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56.25">
      <c r="A113" s="54"/>
      <c r="B113" s="13" t="s">
        <v>251</v>
      </c>
      <c r="C113" s="17" t="s">
        <v>107</v>
      </c>
      <c r="D113" s="16" t="s">
        <v>75</v>
      </c>
      <c r="E113" s="16" t="s">
        <v>188</v>
      </c>
      <c r="F113" s="16">
        <v>70150</v>
      </c>
      <c r="G113" s="10"/>
      <c r="H113" s="96">
        <f>H114</f>
        <v>300587</v>
      </c>
      <c r="I113" s="96">
        <f t="shared" ref="I113:M113" si="59">I114</f>
        <v>300587</v>
      </c>
      <c r="J113" s="96">
        <f t="shared" si="59"/>
        <v>0</v>
      </c>
      <c r="K113" s="96">
        <f t="shared" si="59"/>
        <v>0</v>
      </c>
      <c r="L113" s="96">
        <f t="shared" si="59"/>
        <v>0</v>
      </c>
      <c r="M113" s="96">
        <f t="shared" si="59"/>
        <v>0</v>
      </c>
    </row>
    <row r="114" spans="1:13" ht="37.5">
      <c r="A114" s="54"/>
      <c r="B114" s="23" t="s">
        <v>133</v>
      </c>
      <c r="C114" s="17" t="s">
        <v>107</v>
      </c>
      <c r="D114" s="16" t="s">
        <v>75</v>
      </c>
      <c r="E114" s="16" t="s">
        <v>188</v>
      </c>
      <c r="F114" s="16">
        <v>70150</v>
      </c>
      <c r="G114" s="10">
        <v>600</v>
      </c>
      <c r="H114" s="96">
        <f>H115</f>
        <v>300587</v>
      </c>
      <c r="I114" s="96">
        <f t="shared" ref="I114:M114" si="60">I115</f>
        <v>300587</v>
      </c>
      <c r="J114" s="96">
        <f t="shared" si="60"/>
        <v>0</v>
      </c>
      <c r="K114" s="96">
        <f t="shared" si="60"/>
        <v>0</v>
      </c>
      <c r="L114" s="96">
        <f t="shared" si="60"/>
        <v>0</v>
      </c>
      <c r="M114" s="96">
        <f t="shared" si="60"/>
        <v>0</v>
      </c>
    </row>
    <row r="115" spans="1:13" ht="18.75">
      <c r="A115" s="54"/>
      <c r="B115" s="13" t="s">
        <v>132</v>
      </c>
      <c r="C115" s="12" t="s">
        <v>107</v>
      </c>
      <c r="D115" s="11" t="s">
        <v>75</v>
      </c>
      <c r="E115" s="11" t="s">
        <v>188</v>
      </c>
      <c r="F115" s="45">
        <v>70150</v>
      </c>
      <c r="G115" s="10">
        <v>610</v>
      </c>
      <c r="H115" s="96">
        <v>300587</v>
      </c>
      <c r="I115" s="96">
        <v>300587</v>
      </c>
      <c r="J115" s="58">
        <v>0</v>
      </c>
      <c r="K115" s="58">
        <v>0</v>
      </c>
      <c r="L115" s="58">
        <v>0</v>
      </c>
      <c r="M115" s="58">
        <v>0</v>
      </c>
    </row>
    <row r="116" spans="1:13" ht="150">
      <c r="A116" s="24" t="s">
        <v>9</v>
      </c>
      <c r="B116" s="39" t="s">
        <v>234</v>
      </c>
      <c r="C116" s="22" t="s">
        <v>107</v>
      </c>
      <c r="D116" s="21" t="s">
        <v>75</v>
      </c>
      <c r="E116" s="21" t="s">
        <v>188</v>
      </c>
      <c r="F116" s="21" t="s">
        <v>192</v>
      </c>
      <c r="G116" s="20" t="s">
        <v>9</v>
      </c>
      <c r="H116" s="99">
        <f>H117</f>
        <v>22512724.210000001</v>
      </c>
      <c r="I116" s="99">
        <f t="shared" ref="I116:M116" si="61">I117</f>
        <v>21387088</v>
      </c>
      <c r="J116" s="99">
        <f t="shared" si="61"/>
        <v>20747229.469999999</v>
      </c>
      <c r="K116" s="99">
        <f t="shared" si="61"/>
        <v>19709868</v>
      </c>
      <c r="L116" s="99">
        <f t="shared" si="61"/>
        <v>21348778.949999999</v>
      </c>
      <c r="M116" s="99">
        <f t="shared" si="61"/>
        <v>20281340</v>
      </c>
    </row>
    <row r="117" spans="1:13" ht="37.5">
      <c r="A117" s="19" t="s">
        <v>9</v>
      </c>
      <c r="B117" s="18" t="s">
        <v>133</v>
      </c>
      <c r="C117" s="17" t="s">
        <v>107</v>
      </c>
      <c r="D117" s="16" t="s">
        <v>75</v>
      </c>
      <c r="E117" s="16" t="s">
        <v>188</v>
      </c>
      <c r="F117" s="16" t="s">
        <v>192</v>
      </c>
      <c r="G117" s="15">
        <v>600</v>
      </c>
      <c r="H117" s="94">
        <f>H118</f>
        <v>22512724.210000001</v>
      </c>
      <c r="I117" s="94">
        <f t="shared" ref="I117:M117" si="62">I118</f>
        <v>21387088</v>
      </c>
      <c r="J117" s="94">
        <f t="shared" si="62"/>
        <v>20747229.469999999</v>
      </c>
      <c r="K117" s="94">
        <f t="shared" si="62"/>
        <v>19709868</v>
      </c>
      <c r="L117" s="94">
        <f t="shared" si="62"/>
        <v>21348778.949999999</v>
      </c>
      <c r="M117" s="94">
        <f t="shared" si="62"/>
        <v>20281340</v>
      </c>
    </row>
    <row r="118" spans="1:13" ht="18.75">
      <c r="A118" s="14" t="s">
        <v>9</v>
      </c>
      <c r="B118" s="13" t="s">
        <v>132</v>
      </c>
      <c r="C118" s="12" t="s">
        <v>107</v>
      </c>
      <c r="D118" s="11" t="s">
        <v>75</v>
      </c>
      <c r="E118" s="11" t="s">
        <v>188</v>
      </c>
      <c r="F118" s="11" t="s">
        <v>192</v>
      </c>
      <c r="G118" s="10" t="s">
        <v>131</v>
      </c>
      <c r="H118" s="96">
        <v>22512724.210000001</v>
      </c>
      <c r="I118" s="97">
        <v>21387088</v>
      </c>
      <c r="J118" s="98">
        <v>20747229.469999999</v>
      </c>
      <c r="K118" s="98">
        <v>19709868</v>
      </c>
      <c r="L118" s="98">
        <v>21348778.949999999</v>
      </c>
      <c r="M118" s="58">
        <v>20281340</v>
      </c>
    </row>
    <row r="119" spans="1:13" ht="56.25">
      <c r="A119" s="24" t="s">
        <v>9</v>
      </c>
      <c r="B119" s="23" t="s">
        <v>191</v>
      </c>
      <c r="C119" s="22" t="s">
        <v>107</v>
      </c>
      <c r="D119" s="21" t="s">
        <v>75</v>
      </c>
      <c r="E119" s="21" t="s">
        <v>188</v>
      </c>
      <c r="F119" s="21" t="s">
        <v>190</v>
      </c>
      <c r="G119" s="20" t="s">
        <v>9</v>
      </c>
      <c r="H119" s="99">
        <f>H120</f>
        <v>637500</v>
      </c>
      <c r="I119" s="99">
        <f t="shared" ref="I119:M119" si="63">I120</f>
        <v>0</v>
      </c>
      <c r="J119" s="99">
        <f t="shared" si="63"/>
        <v>637500</v>
      </c>
      <c r="K119" s="99">
        <f t="shared" si="63"/>
        <v>0</v>
      </c>
      <c r="L119" s="99">
        <f t="shared" si="63"/>
        <v>637500</v>
      </c>
      <c r="M119" s="99">
        <f t="shared" si="63"/>
        <v>0</v>
      </c>
    </row>
    <row r="120" spans="1:13" ht="37.5">
      <c r="A120" s="19" t="s">
        <v>9</v>
      </c>
      <c r="B120" s="18" t="s">
        <v>133</v>
      </c>
      <c r="C120" s="17" t="s">
        <v>107</v>
      </c>
      <c r="D120" s="16" t="s">
        <v>75</v>
      </c>
      <c r="E120" s="16" t="s">
        <v>188</v>
      </c>
      <c r="F120" s="16" t="s">
        <v>190</v>
      </c>
      <c r="G120" s="15">
        <v>600</v>
      </c>
      <c r="H120" s="94">
        <f>H121</f>
        <v>637500</v>
      </c>
      <c r="I120" s="94">
        <f t="shared" ref="I120:M120" si="64">I121</f>
        <v>0</v>
      </c>
      <c r="J120" s="94">
        <f t="shared" si="64"/>
        <v>637500</v>
      </c>
      <c r="K120" s="94">
        <f t="shared" si="64"/>
        <v>0</v>
      </c>
      <c r="L120" s="94">
        <f t="shared" si="64"/>
        <v>637500</v>
      </c>
      <c r="M120" s="94">
        <f t="shared" si="64"/>
        <v>0</v>
      </c>
    </row>
    <row r="121" spans="1:13" ht="18.75">
      <c r="A121" s="14" t="s">
        <v>9</v>
      </c>
      <c r="B121" s="13" t="s">
        <v>132</v>
      </c>
      <c r="C121" s="12" t="s">
        <v>107</v>
      </c>
      <c r="D121" s="11" t="s">
        <v>75</v>
      </c>
      <c r="E121" s="11" t="s">
        <v>188</v>
      </c>
      <c r="F121" s="11" t="s">
        <v>190</v>
      </c>
      <c r="G121" s="10" t="s">
        <v>131</v>
      </c>
      <c r="H121" s="96">
        <v>637500</v>
      </c>
      <c r="I121" s="97">
        <v>0</v>
      </c>
      <c r="J121" s="98">
        <v>637500</v>
      </c>
      <c r="K121" s="98">
        <v>0</v>
      </c>
      <c r="L121" s="98">
        <v>637500</v>
      </c>
      <c r="M121" s="58">
        <v>0</v>
      </c>
    </row>
    <row r="122" spans="1:13" ht="37.5">
      <c r="A122" s="24" t="s">
        <v>9</v>
      </c>
      <c r="B122" s="23" t="s">
        <v>292</v>
      </c>
      <c r="C122" s="22" t="s">
        <v>107</v>
      </c>
      <c r="D122" s="21" t="s">
        <v>75</v>
      </c>
      <c r="E122" s="21" t="s">
        <v>188</v>
      </c>
      <c r="F122" s="21">
        <v>70990</v>
      </c>
      <c r="G122" s="20" t="s">
        <v>9</v>
      </c>
      <c r="H122" s="96">
        <f>H123</f>
        <v>80000</v>
      </c>
      <c r="I122" s="96">
        <f t="shared" ref="I122:M122" si="65">I123</f>
        <v>80000</v>
      </c>
      <c r="J122" s="96">
        <f t="shared" si="65"/>
        <v>0</v>
      </c>
      <c r="K122" s="96">
        <f t="shared" si="65"/>
        <v>0</v>
      </c>
      <c r="L122" s="96">
        <f t="shared" si="65"/>
        <v>0</v>
      </c>
      <c r="M122" s="96">
        <f t="shared" si="65"/>
        <v>0</v>
      </c>
    </row>
    <row r="123" spans="1:13" ht="37.5">
      <c r="A123" s="76" t="s">
        <v>9</v>
      </c>
      <c r="B123" s="18" t="s">
        <v>133</v>
      </c>
      <c r="C123" s="17" t="s">
        <v>107</v>
      </c>
      <c r="D123" s="16" t="s">
        <v>75</v>
      </c>
      <c r="E123" s="16" t="s">
        <v>188</v>
      </c>
      <c r="F123" s="16">
        <v>70990</v>
      </c>
      <c r="G123" s="15">
        <v>600</v>
      </c>
      <c r="H123" s="96">
        <f>H124</f>
        <v>80000</v>
      </c>
      <c r="I123" s="96">
        <f t="shared" ref="I123:M123" si="66">I124</f>
        <v>80000</v>
      </c>
      <c r="J123" s="96">
        <f t="shared" si="66"/>
        <v>0</v>
      </c>
      <c r="K123" s="96">
        <f t="shared" si="66"/>
        <v>0</v>
      </c>
      <c r="L123" s="96">
        <f t="shared" si="66"/>
        <v>0</v>
      </c>
      <c r="M123" s="96">
        <f t="shared" si="66"/>
        <v>0</v>
      </c>
    </row>
    <row r="124" spans="1:13" ht="18.75">
      <c r="A124" s="14" t="s">
        <v>9</v>
      </c>
      <c r="B124" s="13" t="s">
        <v>132</v>
      </c>
      <c r="C124" s="12" t="s">
        <v>107</v>
      </c>
      <c r="D124" s="11" t="s">
        <v>75</v>
      </c>
      <c r="E124" s="11" t="s">
        <v>188</v>
      </c>
      <c r="F124" s="11">
        <v>70990</v>
      </c>
      <c r="G124" s="10" t="s">
        <v>131</v>
      </c>
      <c r="H124" s="96">
        <v>80000</v>
      </c>
      <c r="I124" s="96">
        <v>80000</v>
      </c>
      <c r="J124" s="58">
        <v>0</v>
      </c>
      <c r="K124" s="58">
        <v>0</v>
      </c>
      <c r="L124" s="58">
        <v>0</v>
      </c>
      <c r="M124" s="58">
        <v>0</v>
      </c>
    </row>
    <row r="125" spans="1:13" ht="37.5">
      <c r="A125" s="24" t="s">
        <v>9</v>
      </c>
      <c r="B125" s="23" t="s">
        <v>178</v>
      </c>
      <c r="C125" s="22" t="s">
        <v>107</v>
      </c>
      <c r="D125" s="21" t="s">
        <v>75</v>
      </c>
      <c r="E125" s="21" t="s">
        <v>188</v>
      </c>
      <c r="F125" s="21" t="s">
        <v>176</v>
      </c>
      <c r="G125" s="20" t="s">
        <v>9</v>
      </c>
      <c r="H125" s="99">
        <f>H126</f>
        <v>20000</v>
      </c>
      <c r="I125" s="99">
        <f t="shared" ref="I125:M125" si="67">I126</f>
        <v>0</v>
      </c>
      <c r="J125" s="99">
        <f t="shared" si="67"/>
        <v>0</v>
      </c>
      <c r="K125" s="99">
        <f t="shared" si="67"/>
        <v>0</v>
      </c>
      <c r="L125" s="99">
        <f t="shared" si="67"/>
        <v>0</v>
      </c>
      <c r="M125" s="99">
        <f t="shared" si="67"/>
        <v>0</v>
      </c>
    </row>
    <row r="126" spans="1:13" ht="37.5">
      <c r="A126" s="19" t="s">
        <v>9</v>
      </c>
      <c r="B126" s="18" t="s">
        <v>133</v>
      </c>
      <c r="C126" s="17" t="s">
        <v>107</v>
      </c>
      <c r="D126" s="16" t="s">
        <v>75</v>
      </c>
      <c r="E126" s="16" t="s">
        <v>188</v>
      </c>
      <c r="F126" s="16" t="s">
        <v>176</v>
      </c>
      <c r="G126" s="15">
        <v>600</v>
      </c>
      <c r="H126" s="94">
        <f>H127</f>
        <v>20000</v>
      </c>
      <c r="I126" s="94">
        <f t="shared" ref="I126:M126" si="68">I127</f>
        <v>0</v>
      </c>
      <c r="J126" s="94">
        <f t="shared" si="68"/>
        <v>0</v>
      </c>
      <c r="K126" s="94">
        <f t="shared" si="68"/>
        <v>0</v>
      </c>
      <c r="L126" s="94">
        <f t="shared" si="68"/>
        <v>0</v>
      </c>
      <c r="M126" s="94">
        <f t="shared" si="68"/>
        <v>0</v>
      </c>
    </row>
    <row r="127" spans="1:13" ht="18.75">
      <c r="A127" s="14" t="s">
        <v>9</v>
      </c>
      <c r="B127" s="13" t="s">
        <v>132</v>
      </c>
      <c r="C127" s="12" t="s">
        <v>107</v>
      </c>
      <c r="D127" s="11" t="s">
        <v>75</v>
      </c>
      <c r="E127" s="11" t="s">
        <v>188</v>
      </c>
      <c r="F127" s="11" t="s">
        <v>176</v>
      </c>
      <c r="G127" s="10" t="s">
        <v>131</v>
      </c>
      <c r="H127" s="96">
        <v>20000</v>
      </c>
      <c r="I127" s="97">
        <v>0</v>
      </c>
      <c r="J127" s="98">
        <v>0</v>
      </c>
      <c r="K127" s="98">
        <v>0</v>
      </c>
      <c r="L127" s="98">
        <v>0</v>
      </c>
      <c r="M127" s="58">
        <v>0</v>
      </c>
    </row>
    <row r="128" spans="1:13" ht="93.75">
      <c r="A128" s="24" t="s">
        <v>9</v>
      </c>
      <c r="B128" s="23" t="s">
        <v>189</v>
      </c>
      <c r="C128" s="22" t="s">
        <v>107</v>
      </c>
      <c r="D128" s="21" t="s">
        <v>75</v>
      </c>
      <c r="E128" s="21" t="s">
        <v>188</v>
      </c>
      <c r="F128" s="21" t="s">
        <v>187</v>
      </c>
      <c r="G128" s="20" t="s">
        <v>9</v>
      </c>
      <c r="H128" s="99">
        <f>H129</f>
        <v>60000</v>
      </c>
      <c r="I128" s="99">
        <f t="shared" ref="I128:M128" si="69">I129</f>
        <v>0</v>
      </c>
      <c r="J128" s="99">
        <f t="shared" si="69"/>
        <v>0</v>
      </c>
      <c r="K128" s="99">
        <f t="shared" si="69"/>
        <v>0</v>
      </c>
      <c r="L128" s="99">
        <f t="shared" si="69"/>
        <v>0</v>
      </c>
      <c r="M128" s="99">
        <f t="shared" si="69"/>
        <v>0</v>
      </c>
    </row>
    <row r="129" spans="1:13" ht="37.5">
      <c r="A129" s="19" t="s">
        <v>9</v>
      </c>
      <c r="B129" s="18" t="s">
        <v>133</v>
      </c>
      <c r="C129" s="17" t="s">
        <v>107</v>
      </c>
      <c r="D129" s="16" t="s">
        <v>75</v>
      </c>
      <c r="E129" s="16" t="s">
        <v>188</v>
      </c>
      <c r="F129" s="16" t="s">
        <v>187</v>
      </c>
      <c r="G129" s="15">
        <v>600</v>
      </c>
      <c r="H129" s="94">
        <f>H130</f>
        <v>60000</v>
      </c>
      <c r="I129" s="94">
        <f t="shared" ref="I129:M129" si="70">I130</f>
        <v>0</v>
      </c>
      <c r="J129" s="94">
        <f t="shared" si="70"/>
        <v>0</v>
      </c>
      <c r="K129" s="94">
        <f t="shared" si="70"/>
        <v>0</v>
      </c>
      <c r="L129" s="94">
        <f t="shared" si="70"/>
        <v>0</v>
      </c>
      <c r="M129" s="94">
        <f t="shared" si="70"/>
        <v>0</v>
      </c>
    </row>
    <row r="130" spans="1:13" ht="18.75">
      <c r="A130" s="14" t="s">
        <v>9</v>
      </c>
      <c r="B130" s="13" t="s">
        <v>132</v>
      </c>
      <c r="C130" s="12" t="s">
        <v>107</v>
      </c>
      <c r="D130" s="11" t="s">
        <v>75</v>
      </c>
      <c r="E130" s="11" t="s">
        <v>188</v>
      </c>
      <c r="F130" s="11" t="s">
        <v>187</v>
      </c>
      <c r="G130" s="10" t="s">
        <v>131</v>
      </c>
      <c r="H130" s="96">
        <v>60000</v>
      </c>
      <c r="I130" s="97">
        <v>0</v>
      </c>
      <c r="J130" s="98">
        <v>0</v>
      </c>
      <c r="K130" s="98">
        <v>0</v>
      </c>
      <c r="L130" s="98">
        <v>0</v>
      </c>
      <c r="M130" s="58">
        <v>0</v>
      </c>
    </row>
    <row r="131" spans="1:13" ht="131.25">
      <c r="A131" s="14"/>
      <c r="B131" s="48" t="s">
        <v>326</v>
      </c>
      <c r="C131" s="12" t="s">
        <v>107</v>
      </c>
      <c r="D131" s="11" t="s">
        <v>75</v>
      </c>
      <c r="E131" s="11" t="s">
        <v>188</v>
      </c>
      <c r="F131" s="45">
        <v>71400</v>
      </c>
      <c r="G131" s="10"/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37.5">
      <c r="A132" s="14"/>
      <c r="B132" s="18" t="s">
        <v>133</v>
      </c>
      <c r="C132" s="12" t="s">
        <v>107</v>
      </c>
      <c r="D132" s="11" t="s">
        <v>75</v>
      </c>
      <c r="E132" s="11" t="s">
        <v>188</v>
      </c>
      <c r="F132" s="45">
        <v>71400</v>
      </c>
      <c r="G132" s="10">
        <v>600</v>
      </c>
      <c r="H132" s="96">
        <f>H133</f>
        <v>1530000</v>
      </c>
      <c r="I132" s="96">
        <f t="shared" ref="I132:M132" si="72">I133</f>
        <v>1530000</v>
      </c>
      <c r="J132" s="96">
        <f t="shared" si="72"/>
        <v>0</v>
      </c>
      <c r="K132" s="96">
        <f t="shared" si="72"/>
        <v>0</v>
      </c>
      <c r="L132" s="96">
        <f t="shared" si="72"/>
        <v>0</v>
      </c>
      <c r="M132" s="96">
        <f t="shared" si="72"/>
        <v>0</v>
      </c>
    </row>
    <row r="133" spans="1:13" ht="18.75">
      <c r="A133" s="14"/>
      <c r="B133" s="13" t="s">
        <v>132</v>
      </c>
      <c r="C133" s="12" t="s">
        <v>107</v>
      </c>
      <c r="D133" s="11" t="s">
        <v>75</v>
      </c>
      <c r="E133" s="11" t="s">
        <v>188</v>
      </c>
      <c r="F133" s="45">
        <v>71400</v>
      </c>
      <c r="G133" s="10">
        <v>610</v>
      </c>
      <c r="H133" s="96">
        <v>1530000</v>
      </c>
      <c r="I133" s="97">
        <v>1530000</v>
      </c>
      <c r="J133" s="98">
        <v>0</v>
      </c>
      <c r="K133" s="98">
        <v>0</v>
      </c>
      <c r="L133" s="98">
        <v>0</v>
      </c>
      <c r="M133" s="58">
        <v>0</v>
      </c>
    </row>
    <row r="134" spans="1:13" ht="112.5">
      <c r="A134" s="87"/>
      <c r="B134" s="48" t="s">
        <v>327</v>
      </c>
      <c r="C134" s="12" t="s">
        <v>107</v>
      </c>
      <c r="D134" s="11" t="s">
        <v>75</v>
      </c>
      <c r="E134" s="11" t="s">
        <v>188</v>
      </c>
      <c r="F134" s="45" t="s">
        <v>301</v>
      </c>
      <c r="G134" s="20" t="s">
        <v>9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37.5">
      <c r="A135" s="87"/>
      <c r="B135" s="48" t="s">
        <v>133</v>
      </c>
      <c r="C135" s="22" t="s">
        <v>107</v>
      </c>
      <c r="D135" s="65" t="s">
        <v>75</v>
      </c>
      <c r="E135" s="65" t="s">
        <v>188</v>
      </c>
      <c r="F135" s="21" t="s">
        <v>301</v>
      </c>
      <c r="G135" s="15">
        <v>600</v>
      </c>
      <c r="H135" s="96">
        <f>H136</f>
        <v>15454.55</v>
      </c>
      <c r="I135" s="96">
        <f t="shared" ref="I135:M135" si="74">I136</f>
        <v>0</v>
      </c>
      <c r="J135" s="96">
        <f t="shared" si="74"/>
        <v>0</v>
      </c>
      <c r="K135" s="96">
        <f t="shared" si="74"/>
        <v>0</v>
      </c>
      <c r="L135" s="96">
        <f t="shared" si="74"/>
        <v>0</v>
      </c>
      <c r="M135" s="96">
        <f t="shared" si="74"/>
        <v>0</v>
      </c>
    </row>
    <row r="136" spans="1:13" ht="18.75">
      <c r="A136" s="87"/>
      <c r="B136" s="48" t="s">
        <v>132</v>
      </c>
      <c r="C136" s="12" t="s">
        <v>107</v>
      </c>
      <c r="D136" s="11" t="s">
        <v>75</v>
      </c>
      <c r="E136" s="11" t="s">
        <v>188</v>
      </c>
      <c r="F136" s="45" t="s">
        <v>301</v>
      </c>
      <c r="G136" s="10" t="s">
        <v>131</v>
      </c>
      <c r="H136" s="96">
        <v>15454.55</v>
      </c>
      <c r="I136" s="96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8.75">
      <c r="A137" s="24" t="s">
        <v>9</v>
      </c>
      <c r="B137" s="23" t="s">
        <v>186</v>
      </c>
      <c r="C137" s="22" t="s">
        <v>107</v>
      </c>
      <c r="D137" s="21" t="s">
        <v>75</v>
      </c>
      <c r="E137" s="21" t="s">
        <v>144</v>
      </c>
      <c r="F137" s="21" t="s">
        <v>1</v>
      </c>
      <c r="G137" s="20" t="s">
        <v>9</v>
      </c>
      <c r="H137" s="99">
        <f>H138+H143</f>
        <v>911311.05</v>
      </c>
      <c r="I137" s="99">
        <f t="shared" ref="I137:M137" si="75">I138+I143</f>
        <v>0</v>
      </c>
      <c r="J137" s="99">
        <f t="shared" si="75"/>
        <v>0</v>
      </c>
      <c r="K137" s="99">
        <f t="shared" si="75"/>
        <v>0</v>
      </c>
      <c r="L137" s="99">
        <f t="shared" si="75"/>
        <v>0</v>
      </c>
      <c r="M137" s="99">
        <f t="shared" si="75"/>
        <v>0</v>
      </c>
    </row>
    <row r="138" spans="1:13" ht="37.5">
      <c r="A138" s="19" t="s">
        <v>9</v>
      </c>
      <c r="B138" s="18" t="s">
        <v>185</v>
      </c>
      <c r="C138" s="17" t="s">
        <v>107</v>
      </c>
      <c r="D138" s="16" t="s">
        <v>75</v>
      </c>
      <c r="E138" s="16" t="s">
        <v>144</v>
      </c>
      <c r="F138" s="16" t="s">
        <v>15</v>
      </c>
      <c r="G138" s="15" t="s">
        <v>9</v>
      </c>
      <c r="H138" s="94">
        <f>H139+H141</f>
        <v>896311.05</v>
      </c>
      <c r="I138" s="94">
        <f t="shared" ref="I138:M138" si="76">I139+I141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9" t="s">
        <v>9</v>
      </c>
      <c r="B139" s="18" t="s">
        <v>18</v>
      </c>
      <c r="C139" s="17" t="s">
        <v>107</v>
      </c>
      <c r="D139" s="16" t="s">
        <v>75</v>
      </c>
      <c r="E139" s="16" t="s">
        <v>144</v>
      </c>
      <c r="F139" s="16" t="s">
        <v>15</v>
      </c>
      <c r="G139" s="15">
        <v>200</v>
      </c>
      <c r="H139" s="94">
        <f>H140</f>
        <v>23000</v>
      </c>
      <c r="I139" s="94">
        <f t="shared" ref="I139:M139" si="77">I140</f>
        <v>0</v>
      </c>
      <c r="J139" s="94">
        <f t="shared" si="77"/>
        <v>0</v>
      </c>
      <c r="K139" s="94">
        <f t="shared" si="77"/>
        <v>0</v>
      </c>
      <c r="L139" s="94">
        <f t="shared" si="77"/>
        <v>0</v>
      </c>
      <c r="M139" s="94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107</v>
      </c>
      <c r="D140" s="11" t="s">
        <v>75</v>
      </c>
      <c r="E140" s="11" t="s">
        <v>144</v>
      </c>
      <c r="F140" s="11" t="s">
        <v>15</v>
      </c>
      <c r="G140" s="10" t="s">
        <v>14</v>
      </c>
      <c r="H140" s="96">
        <v>23000</v>
      </c>
      <c r="I140" s="97">
        <v>0</v>
      </c>
      <c r="J140" s="98">
        <v>0</v>
      </c>
      <c r="K140" s="98">
        <v>0</v>
      </c>
      <c r="L140" s="98">
        <v>0</v>
      </c>
      <c r="M140" s="58">
        <v>0</v>
      </c>
    </row>
    <row r="141" spans="1:13" ht="37.5">
      <c r="A141" s="24" t="s">
        <v>9</v>
      </c>
      <c r="B141" s="23" t="s">
        <v>133</v>
      </c>
      <c r="C141" s="22" t="s">
        <v>107</v>
      </c>
      <c r="D141" s="21" t="s">
        <v>75</v>
      </c>
      <c r="E141" s="21" t="s">
        <v>144</v>
      </c>
      <c r="F141" s="21" t="s">
        <v>15</v>
      </c>
      <c r="G141" s="20">
        <v>600</v>
      </c>
      <c r="H141" s="99">
        <f>H142</f>
        <v>873311.05</v>
      </c>
      <c r="I141" s="99">
        <f t="shared" ref="I141:M141" si="78">I142</f>
        <v>0</v>
      </c>
      <c r="J141" s="99">
        <f t="shared" si="78"/>
        <v>0</v>
      </c>
      <c r="K141" s="99">
        <f t="shared" si="78"/>
        <v>0</v>
      </c>
      <c r="L141" s="99">
        <f t="shared" si="78"/>
        <v>0</v>
      </c>
      <c r="M141" s="99">
        <f t="shared" si="78"/>
        <v>0</v>
      </c>
    </row>
    <row r="142" spans="1:13" ht="18.75">
      <c r="A142" s="14" t="s">
        <v>9</v>
      </c>
      <c r="B142" s="13" t="s">
        <v>132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131</v>
      </c>
      <c r="H142" s="96">
        <v>873311.05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178</v>
      </c>
      <c r="C143" s="22" t="s">
        <v>107</v>
      </c>
      <c r="D143" s="21" t="s">
        <v>75</v>
      </c>
      <c r="E143" s="21" t="s">
        <v>144</v>
      </c>
      <c r="F143" s="21" t="s">
        <v>176</v>
      </c>
      <c r="G143" s="20" t="s">
        <v>9</v>
      </c>
      <c r="H143" s="99">
        <f>H144</f>
        <v>15000</v>
      </c>
      <c r="I143" s="99">
        <f t="shared" ref="I143:M143" si="79">I144</f>
        <v>0</v>
      </c>
      <c r="J143" s="99">
        <f t="shared" si="79"/>
        <v>0</v>
      </c>
      <c r="K143" s="99">
        <f t="shared" si="79"/>
        <v>0</v>
      </c>
      <c r="L143" s="99">
        <f t="shared" si="79"/>
        <v>0</v>
      </c>
      <c r="M143" s="99">
        <f t="shared" si="79"/>
        <v>0</v>
      </c>
    </row>
    <row r="144" spans="1:13" ht="37.5">
      <c r="A144" s="19" t="s">
        <v>9</v>
      </c>
      <c r="B144" s="18" t="s">
        <v>133</v>
      </c>
      <c r="C144" s="17" t="s">
        <v>107</v>
      </c>
      <c r="D144" s="16" t="s">
        <v>75</v>
      </c>
      <c r="E144" s="16" t="s">
        <v>144</v>
      </c>
      <c r="F144" s="16" t="s">
        <v>176</v>
      </c>
      <c r="G144" s="15">
        <v>600</v>
      </c>
      <c r="H144" s="94">
        <f>H145</f>
        <v>15000</v>
      </c>
      <c r="I144" s="94">
        <f t="shared" ref="I144:M144" si="80">I145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18.75">
      <c r="A145" s="14" t="s">
        <v>9</v>
      </c>
      <c r="B145" s="13" t="s">
        <v>132</v>
      </c>
      <c r="C145" s="12" t="s">
        <v>107</v>
      </c>
      <c r="D145" s="11" t="s">
        <v>75</v>
      </c>
      <c r="E145" s="11" t="s">
        <v>144</v>
      </c>
      <c r="F145" s="11" t="s">
        <v>176</v>
      </c>
      <c r="G145" s="10" t="s">
        <v>131</v>
      </c>
      <c r="H145" s="96">
        <v>15000</v>
      </c>
      <c r="I145" s="97">
        <v>0</v>
      </c>
      <c r="J145" s="98">
        <v>0</v>
      </c>
      <c r="K145" s="98">
        <v>0</v>
      </c>
      <c r="L145" s="98">
        <v>0</v>
      </c>
      <c r="M145" s="58">
        <v>0</v>
      </c>
    </row>
    <row r="146" spans="1:13" ht="18.75">
      <c r="A146" s="24" t="s">
        <v>9</v>
      </c>
      <c r="B146" s="23" t="s">
        <v>184</v>
      </c>
      <c r="C146" s="22" t="s">
        <v>107</v>
      </c>
      <c r="D146" s="21" t="s">
        <v>75</v>
      </c>
      <c r="E146" s="21" t="s">
        <v>140</v>
      </c>
      <c r="F146" s="21" t="s">
        <v>1</v>
      </c>
      <c r="G146" s="20" t="s">
        <v>9</v>
      </c>
      <c r="H146" s="99">
        <f>H147</f>
        <v>437000</v>
      </c>
      <c r="I146" s="99">
        <f t="shared" ref="I146:M146" si="81">I147</f>
        <v>0</v>
      </c>
      <c r="J146" s="99">
        <f t="shared" si="81"/>
        <v>0</v>
      </c>
      <c r="K146" s="99">
        <f t="shared" si="81"/>
        <v>0</v>
      </c>
      <c r="L146" s="99">
        <f t="shared" si="81"/>
        <v>0</v>
      </c>
      <c r="M146" s="99">
        <f t="shared" si="81"/>
        <v>0</v>
      </c>
    </row>
    <row r="147" spans="1:13" ht="37.5">
      <c r="A147" s="19" t="s">
        <v>9</v>
      </c>
      <c r="B147" s="18" t="s">
        <v>183</v>
      </c>
      <c r="C147" s="17" t="s">
        <v>107</v>
      </c>
      <c r="D147" s="16" t="s">
        <v>75</v>
      </c>
      <c r="E147" s="16" t="s">
        <v>140</v>
      </c>
      <c r="F147" s="16" t="s">
        <v>15</v>
      </c>
      <c r="G147" s="15" t="s">
        <v>9</v>
      </c>
      <c r="H147" s="94">
        <f>H148+H150+H152+H155</f>
        <v>437000</v>
      </c>
      <c r="I147" s="94">
        <f t="shared" ref="I147:M147" si="82">I148+I150+I152+I155</f>
        <v>0</v>
      </c>
      <c r="J147" s="94">
        <f t="shared" si="82"/>
        <v>0</v>
      </c>
      <c r="K147" s="94">
        <f t="shared" si="82"/>
        <v>0</v>
      </c>
      <c r="L147" s="94">
        <f t="shared" si="82"/>
        <v>0</v>
      </c>
      <c r="M147" s="94">
        <f t="shared" si="82"/>
        <v>0</v>
      </c>
    </row>
    <row r="148" spans="1:13" ht="75">
      <c r="A148" s="19" t="s">
        <v>9</v>
      </c>
      <c r="B148" s="18" t="s">
        <v>71</v>
      </c>
      <c r="C148" s="17" t="s">
        <v>107</v>
      </c>
      <c r="D148" s="16" t="s">
        <v>75</v>
      </c>
      <c r="E148" s="16" t="s">
        <v>140</v>
      </c>
      <c r="F148" s="16" t="s">
        <v>15</v>
      </c>
      <c r="G148" s="15">
        <v>100</v>
      </c>
      <c r="H148" s="94">
        <f>H149</f>
        <v>20000</v>
      </c>
      <c r="I148" s="94">
        <f t="shared" ref="I148:M148" si="83">I149</f>
        <v>0</v>
      </c>
      <c r="J148" s="94">
        <f t="shared" si="83"/>
        <v>0</v>
      </c>
      <c r="K148" s="94">
        <f t="shared" si="83"/>
        <v>0</v>
      </c>
      <c r="L148" s="94">
        <f t="shared" si="83"/>
        <v>0</v>
      </c>
      <c r="M148" s="94">
        <f t="shared" si="83"/>
        <v>0</v>
      </c>
    </row>
    <row r="149" spans="1:13" ht="18.75">
      <c r="A149" s="14" t="s">
        <v>9</v>
      </c>
      <c r="B149" s="13" t="s">
        <v>86</v>
      </c>
      <c r="C149" s="12" t="s">
        <v>107</v>
      </c>
      <c r="D149" s="11" t="s">
        <v>75</v>
      </c>
      <c r="E149" s="11" t="s">
        <v>140</v>
      </c>
      <c r="F149" s="11" t="s">
        <v>15</v>
      </c>
      <c r="G149" s="10" t="s">
        <v>85</v>
      </c>
      <c r="H149" s="96">
        <v>20000</v>
      </c>
      <c r="I149" s="97">
        <v>0</v>
      </c>
      <c r="J149" s="98">
        <v>0</v>
      </c>
      <c r="K149" s="98">
        <v>0</v>
      </c>
      <c r="L149" s="98">
        <v>0</v>
      </c>
      <c r="M149" s="58">
        <v>0</v>
      </c>
    </row>
    <row r="150" spans="1:13" ht="37.5">
      <c r="A150" s="24" t="s">
        <v>9</v>
      </c>
      <c r="B150" s="23" t="s">
        <v>18</v>
      </c>
      <c r="C150" s="22" t="s">
        <v>107</v>
      </c>
      <c r="D150" s="21" t="s">
        <v>75</v>
      </c>
      <c r="E150" s="21" t="s">
        <v>140</v>
      </c>
      <c r="F150" s="21" t="s">
        <v>15</v>
      </c>
      <c r="G150" s="20">
        <v>200</v>
      </c>
      <c r="H150" s="99">
        <f>H151</f>
        <v>241000</v>
      </c>
      <c r="I150" s="99">
        <f t="shared" ref="I150:M150" si="84">I151</f>
        <v>0</v>
      </c>
      <c r="J150" s="99">
        <f t="shared" si="84"/>
        <v>0</v>
      </c>
      <c r="K150" s="99">
        <f t="shared" si="84"/>
        <v>0</v>
      </c>
      <c r="L150" s="99">
        <f t="shared" si="84"/>
        <v>0</v>
      </c>
      <c r="M150" s="99">
        <f t="shared" si="84"/>
        <v>0</v>
      </c>
    </row>
    <row r="151" spans="1:13" ht="37.5">
      <c r="A151" s="14" t="s">
        <v>9</v>
      </c>
      <c r="B151" s="13" t="s">
        <v>17</v>
      </c>
      <c r="C151" s="17" t="s">
        <v>107</v>
      </c>
      <c r="D151" s="16" t="s">
        <v>75</v>
      </c>
      <c r="E151" s="16" t="s">
        <v>140</v>
      </c>
      <c r="F151" s="16" t="s">
        <v>15</v>
      </c>
      <c r="G151" s="10" t="s">
        <v>14</v>
      </c>
      <c r="H151" s="96">
        <v>241000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18.75">
      <c r="A152" s="111" t="s">
        <v>9</v>
      </c>
      <c r="B152" s="13" t="s">
        <v>35</v>
      </c>
      <c r="C152" s="17" t="s">
        <v>107</v>
      </c>
      <c r="D152" s="16" t="s">
        <v>75</v>
      </c>
      <c r="E152" s="16" t="s">
        <v>140</v>
      </c>
      <c r="F152" s="27" t="s">
        <v>15</v>
      </c>
      <c r="G152" s="55">
        <v>300</v>
      </c>
      <c r="H152" s="96">
        <f>H154+H153</f>
        <v>68000</v>
      </c>
      <c r="I152" s="96">
        <f t="shared" ref="I152:M152" si="85">I154</f>
        <v>0</v>
      </c>
      <c r="J152" s="96">
        <f t="shared" si="85"/>
        <v>0</v>
      </c>
      <c r="K152" s="96">
        <f t="shared" si="85"/>
        <v>0</v>
      </c>
      <c r="L152" s="96">
        <f t="shared" si="85"/>
        <v>0</v>
      </c>
      <c r="M152" s="96">
        <f t="shared" si="85"/>
        <v>0</v>
      </c>
    </row>
    <row r="153" spans="1:13" ht="18.75">
      <c r="A153" s="111"/>
      <c r="B153" s="13" t="s">
        <v>337</v>
      </c>
      <c r="C153" s="12" t="s">
        <v>107</v>
      </c>
      <c r="D153" s="11" t="s">
        <v>75</v>
      </c>
      <c r="E153" s="11" t="s">
        <v>140</v>
      </c>
      <c r="F153" s="45" t="s">
        <v>15</v>
      </c>
      <c r="G153" s="55">
        <v>340</v>
      </c>
      <c r="H153" s="96">
        <v>48000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</row>
    <row r="154" spans="1:13" ht="18.75">
      <c r="A154" s="14" t="s">
        <v>9</v>
      </c>
      <c r="B154" s="13" t="s">
        <v>58</v>
      </c>
      <c r="C154" s="113" t="s">
        <v>107</v>
      </c>
      <c r="D154" s="106" t="s">
        <v>75</v>
      </c>
      <c r="E154" s="106" t="s">
        <v>140</v>
      </c>
      <c r="F154" s="106" t="s">
        <v>15</v>
      </c>
      <c r="G154" s="10" t="s">
        <v>57</v>
      </c>
      <c r="H154" s="96">
        <v>20000</v>
      </c>
      <c r="I154" s="97">
        <v>0</v>
      </c>
      <c r="J154" s="98">
        <v>0</v>
      </c>
      <c r="K154" s="98">
        <v>0</v>
      </c>
      <c r="L154" s="98">
        <v>0</v>
      </c>
      <c r="M154" s="58">
        <v>0</v>
      </c>
    </row>
    <row r="155" spans="1:13" ht="37.5">
      <c r="A155" s="24" t="s">
        <v>9</v>
      </c>
      <c r="B155" s="23" t="s">
        <v>133</v>
      </c>
      <c r="C155" s="22" t="s">
        <v>107</v>
      </c>
      <c r="D155" s="21" t="s">
        <v>75</v>
      </c>
      <c r="E155" s="21" t="s">
        <v>140</v>
      </c>
      <c r="F155" s="21" t="s">
        <v>15</v>
      </c>
      <c r="G155" s="20">
        <v>600</v>
      </c>
      <c r="H155" s="99">
        <f>H156</f>
        <v>108000</v>
      </c>
      <c r="I155" s="99">
        <f t="shared" ref="I155:M155" si="86">I156</f>
        <v>0</v>
      </c>
      <c r="J155" s="99">
        <f t="shared" si="86"/>
        <v>0</v>
      </c>
      <c r="K155" s="99">
        <f t="shared" si="86"/>
        <v>0</v>
      </c>
      <c r="L155" s="99">
        <f t="shared" si="86"/>
        <v>0</v>
      </c>
      <c r="M155" s="99">
        <f t="shared" si="86"/>
        <v>0</v>
      </c>
    </row>
    <row r="156" spans="1:13" ht="18.75">
      <c r="A156" s="14" t="s">
        <v>9</v>
      </c>
      <c r="B156" s="13" t="s">
        <v>132</v>
      </c>
      <c r="C156" s="12" t="s">
        <v>107</v>
      </c>
      <c r="D156" s="11" t="s">
        <v>75</v>
      </c>
      <c r="E156" s="11" t="s">
        <v>140</v>
      </c>
      <c r="F156" s="11" t="s">
        <v>15</v>
      </c>
      <c r="G156" s="10" t="s">
        <v>131</v>
      </c>
      <c r="H156" s="96">
        <v>108000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18.75">
      <c r="A157" s="24" t="s">
        <v>9</v>
      </c>
      <c r="B157" s="23" t="s">
        <v>182</v>
      </c>
      <c r="C157" s="22" t="s">
        <v>107</v>
      </c>
      <c r="D157" s="21" t="s">
        <v>75</v>
      </c>
      <c r="E157" s="21" t="s">
        <v>137</v>
      </c>
      <c r="F157" s="21" t="s">
        <v>1</v>
      </c>
      <c r="G157" s="20" t="s">
        <v>9</v>
      </c>
      <c r="H157" s="99">
        <f>H158</f>
        <v>650000</v>
      </c>
      <c r="I157" s="99">
        <f t="shared" ref="I157:M157" si="87">I158</f>
        <v>0</v>
      </c>
      <c r="J157" s="99">
        <f t="shared" si="87"/>
        <v>0</v>
      </c>
      <c r="K157" s="99">
        <f t="shared" si="87"/>
        <v>0</v>
      </c>
      <c r="L157" s="99">
        <f t="shared" si="87"/>
        <v>0</v>
      </c>
      <c r="M157" s="99">
        <f t="shared" si="87"/>
        <v>0</v>
      </c>
    </row>
    <row r="158" spans="1:13" ht="37.5">
      <c r="A158" s="19" t="s">
        <v>9</v>
      </c>
      <c r="B158" s="18" t="s">
        <v>181</v>
      </c>
      <c r="C158" s="17" t="s">
        <v>107</v>
      </c>
      <c r="D158" s="16" t="s">
        <v>75</v>
      </c>
      <c r="E158" s="16" t="s">
        <v>137</v>
      </c>
      <c r="F158" s="16" t="s">
        <v>15</v>
      </c>
      <c r="G158" s="15" t="s">
        <v>9</v>
      </c>
      <c r="H158" s="94">
        <f>H159+H161+H163</f>
        <v>650000</v>
      </c>
      <c r="I158" s="94">
        <f t="shared" ref="I158:M158" si="88">I159+I161+I163</f>
        <v>0</v>
      </c>
      <c r="J158" s="94">
        <f t="shared" si="88"/>
        <v>0</v>
      </c>
      <c r="K158" s="94">
        <f t="shared" si="88"/>
        <v>0</v>
      </c>
      <c r="L158" s="94">
        <f t="shared" si="88"/>
        <v>0</v>
      </c>
      <c r="M158" s="94">
        <f t="shared" si="88"/>
        <v>0</v>
      </c>
    </row>
    <row r="159" spans="1:13" ht="75">
      <c r="A159" s="19" t="s">
        <v>9</v>
      </c>
      <c r="B159" s="18" t="s">
        <v>71</v>
      </c>
      <c r="C159" s="17" t="s">
        <v>107</v>
      </c>
      <c r="D159" s="16" t="s">
        <v>75</v>
      </c>
      <c r="E159" s="16" t="s">
        <v>137</v>
      </c>
      <c r="F159" s="16" t="s">
        <v>15</v>
      </c>
      <c r="G159" s="15">
        <v>100</v>
      </c>
      <c r="H159" s="94">
        <f>H160</f>
        <v>263000</v>
      </c>
      <c r="I159" s="94">
        <f t="shared" ref="I159:M159" si="89">I160</f>
        <v>0</v>
      </c>
      <c r="J159" s="94">
        <f t="shared" si="89"/>
        <v>0</v>
      </c>
      <c r="K159" s="94">
        <f t="shared" si="89"/>
        <v>0</v>
      </c>
      <c r="L159" s="94">
        <f t="shared" si="89"/>
        <v>0</v>
      </c>
      <c r="M159" s="94">
        <f t="shared" si="89"/>
        <v>0</v>
      </c>
    </row>
    <row r="160" spans="1:13" ht="18.75">
      <c r="A160" s="14" t="s">
        <v>9</v>
      </c>
      <c r="B160" s="13" t="s">
        <v>86</v>
      </c>
      <c r="C160" s="12" t="s">
        <v>107</v>
      </c>
      <c r="D160" s="11" t="s">
        <v>75</v>
      </c>
      <c r="E160" s="11" t="s">
        <v>137</v>
      </c>
      <c r="F160" s="11" t="s">
        <v>15</v>
      </c>
      <c r="G160" s="10" t="s">
        <v>85</v>
      </c>
      <c r="H160" s="96">
        <v>263000</v>
      </c>
      <c r="I160" s="97">
        <v>0</v>
      </c>
      <c r="J160" s="98">
        <v>0</v>
      </c>
      <c r="K160" s="98">
        <v>0</v>
      </c>
      <c r="L160" s="98">
        <v>0</v>
      </c>
      <c r="M160" s="58">
        <v>0</v>
      </c>
    </row>
    <row r="161" spans="1:13" ht="37.5">
      <c r="A161" s="24" t="s">
        <v>9</v>
      </c>
      <c r="B161" s="23" t="s">
        <v>18</v>
      </c>
      <c r="C161" s="22" t="s">
        <v>107</v>
      </c>
      <c r="D161" s="21" t="s">
        <v>75</v>
      </c>
      <c r="E161" s="21" t="s">
        <v>137</v>
      </c>
      <c r="F161" s="21" t="s">
        <v>15</v>
      </c>
      <c r="G161" s="20">
        <v>200</v>
      </c>
      <c r="H161" s="99">
        <f>H162</f>
        <v>207000</v>
      </c>
      <c r="I161" s="99">
        <f t="shared" ref="I161:M161" si="90">I162</f>
        <v>0</v>
      </c>
      <c r="J161" s="99">
        <f t="shared" si="90"/>
        <v>0</v>
      </c>
      <c r="K161" s="99">
        <f t="shared" si="90"/>
        <v>0</v>
      </c>
      <c r="L161" s="99">
        <f t="shared" si="90"/>
        <v>0</v>
      </c>
      <c r="M161" s="99">
        <f t="shared" si="90"/>
        <v>0</v>
      </c>
    </row>
    <row r="162" spans="1:13" ht="37.5">
      <c r="A162" s="14" t="s">
        <v>9</v>
      </c>
      <c r="B162" s="13" t="s">
        <v>17</v>
      </c>
      <c r="C162" s="12" t="s">
        <v>107</v>
      </c>
      <c r="D162" s="11" t="s">
        <v>75</v>
      </c>
      <c r="E162" s="11" t="s">
        <v>137</v>
      </c>
      <c r="F162" s="11" t="s">
        <v>15</v>
      </c>
      <c r="G162" s="10" t="s">
        <v>14</v>
      </c>
      <c r="H162" s="96">
        <v>207000</v>
      </c>
      <c r="I162" s="97">
        <v>0</v>
      </c>
      <c r="J162" s="98">
        <v>0</v>
      </c>
      <c r="K162" s="98">
        <v>0</v>
      </c>
      <c r="L162" s="98">
        <v>0</v>
      </c>
      <c r="M162" s="58">
        <v>0</v>
      </c>
    </row>
    <row r="163" spans="1:13" ht="18.75">
      <c r="A163" s="24" t="s">
        <v>9</v>
      </c>
      <c r="B163" s="23" t="s">
        <v>35</v>
      </c>
      <c r="C163" s="22" t="s">
        <v>107</v>
      </c>
      <c r="D163" s="21" t="s">
        <v>75</v>
      </c>
      <c r="E163" s="21" t="s">
        <v>137</v>
      </c>
      <c r="F163" s="21" t="s">
        <v>15</v>
      </c>
      <c r="G163" s="20">
        <v>300</v>
      </c>
      <c r="H163" s="99">
        <f>H164</f>
        <v>180000</v>
      </c>
      <c r="I163" s="99">
        <f t="shared" ref="I163:M163" si="91">I164</f>
        <v>0</v>
      </c>
      <c r="J163" s="99">
        <f t="shared" si="91"/>
        <v>0</v>
      </c>
      <c r="K163" s="99">
        <f t="shared" si="91"/>
        <v>0</v>
      </c>
      <c r="L163" s="99">
        <f t="shared" si="91"/>
        <v>0</v>
      </c>
      <c r="M163" s="99">
        <f t="shared" si="91"/>
        <v>0</v>
      </c>
    </row>
    <row r="164" spans="1:13" ht="18.75">
      <c r="A164" s="14" t="s">
        <v>9</v>
      </c>
      <c r="B164" s="13" t="s">
        <v>58</v>
      </c>
      <c r="C164" s="12" t="s">
        <v>107</v>
      </c>
      <c r="D164" s="11" t="s">
        <v>75</v>
      </c>
      <c r="E164" s="11" t="s">
        <v>137</v>
      </c>
      <c r="F164" s="11" t="s">
        <v>15</v>
      </c>
      <c r="G164" s="10" t="s">
        <v>57</v>
      </c>
      <c r="H164" s="96">
        <v>180000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18.75">
      <c r="A165" s="24" t="s">
        <v>9</v>
      </c>
      <c r="B165" s="23" t="s">
        <v>180</v>
      </c>
      <c r="C165" s="22" t="s">
        <v>107</v>
      </c>
      <c r="D165" s="21" t="s">
        <v>75</v>
      </c>
      <c r="E165" s="21" t="s">
        <v>177</v>
      </c>
      <c r="F165" s="21" t="s">
        <v>1</v>
      </c>
      <c r="G165" s="20" t="s">
        <v>9</v>
      </c>
      <c r="H165" s="99">
        <f>H166+H173</f>
        <v>1683539.9</v>
      </c>
      <c r="I165" s="99">
        <f t="shared" ref="I165:M165" si="92">I166+I173</f>
        <v>0</v>
      </c>
      <c r="J165" s="99">
        <f t="shared" si="92"/>
        <v>0</v>
      </c>
      <c r="K165" s="99">
        <f t="shared" si="92"/>
        <v>0</v>
      </c>
      <c r="L165" s="99">
        <f t="shared" si="92"/>
        <v>0</v>
      </c>
      <c r="M165" s="99">
        <f t="shared" si="92"/>
        <v>0</v>
      </c>
    </row>
    <row r="166" spans="1:13" ht="37.5">
      <c r="A166" s="19" t="s">
        <v>9</v>
      </c>
      <c r="B166" s="18" t="s">
        <v>179</v>
      </c>
      <c r="C166" s="17" t="s">
        <v>107</v>
      </c>
      <c r="D166" s="16" t="s">
        <v>75</v>
      </c>
      <c r="E166" s="16" t="s">
        <v>177</v>
      </c>
      <c r="F166" s="16" t="s">
        <v>15</v>
      </c>
      <c r="G166" s="15" t="s">
        <v>9</v>
      </c>
      <c r="H166" s="94">
        <f>H167+H169+H171</f>
        <v>1663539.9</v>
      </c>
      <c r="I166" s="94">
        <f t="shared" ref="I166:M166" si="93">I167+I169+I171</f>
        <v>0</v>
      </c>
      <c r="J166" s="94">
        <f t="shared" si="93"/>
        <v>0</v>
      </c>
      <c r="K166" s="94">
        <f t="shared" si="93"/>
        <v>0</v>
      </c>
      <c r="L166" s="94">
        <f t="shared" si="93"/>
        <v>0</v>
      </c>
      <c r="M166" s="94">
        <f t="shared" si="93"/>
        <v>0</v>
      </c>
    </row>
    <row r="167" spans="1:13" ht="75">
      <c r="A167" s="19" t="s">
        <v>9</v>
      </c>
      <c r="B167" s="18" t="s">
        <v>71</v>
      </c>
      <c r="C167" s="17" t="s">
        <v>107</v>
      </c>
      <c r="D167" s="16" t="s">
        <v>75</v>
      </c>
      <c r="E167" s="16" t="s">
        <v>177</v>
      </c>
      <c r="F167" s="16" t="s">
        <v>15</v>
      </c>
      <c r="G167" s="15">
        <v>100</v>
      </c>
      <c r="H167" s="94">
        <f>H168</f>
        <v>192000</v>
      </c>
      <c r="I167" s="94">
        <f t="shared" ref="I167:M167" si="94">I168</f>
        <v>0</v>
      </c>
      <c r="J167" s="94">
        <f t="shared" si="94"/>
        <v>0</v>
      </c>
      <c r="K167" s="94">
        <f t="shared" si="94"/>
        <v>0</v>
      </c>
      <c r="L167" s="94">
        <f t="shared" si="94"/>
        <v>0</v>
      </c>
      <c r="M167" s="94">
        <f t="shared" si="94"/>
        <v>0</v>
      </c>
    </row>
    <row r="168" spans="1:13" ht="18.75">
      <c r="A168" s="14" t="s">
        <v>9</v>
      </c>
      <c r="B168" s="13" t="s">
        <v>86</v>
      </c>
      <c r="C168" s="12" t="s">
        <v>107</v>
      </c>
      <c r="D168" s="11" t="s">
        <v>75</v>
      </c>
      <c r="E168" s="11" t="s">
        <v>177</v>
      </c>
      <c r="F168" s="11" t="s">
        <v>15</v>
      </c>
      <c r="G168" s="10" t="s">
        <v>85</v>
      </c>
      <c r="H168" s="96">
        <v>192000</v>
      </c>
      <c r="I168" s="97">
        <v>0</v>
      </c>
      <c r="J168" s="98">
        <v>0</v>
      </c>
      <c r="K168" s="98">
        <v>0</v>
      </c>
      <c r="L168" s="98">
        <v>0</v>
      </c>
      <c r="M168" s="58">
        <v>0</v>
      </c>
    </row>
    <row r="169" spans="1:13" ht="37.5">
      <c r="A169" s="24" t="s">
        <v>9</v>
      </c>
      <c r="B169" s="23" t="s">
        <v>18</v>
      </c>
      <c r="C169" s="22" t="s">
        <v>107</v>
      </c>
      <c r="D169" s="21" t="s">
        <v>75</v>
      </c>
      <c r="E169" s="21" t="s">
        <v>177</v>
      </c>
      <c r="F169" s="21" t="s">
        <v>15</v>
      </c>
      <c r="G169" s="20">
        <v>200</v>
      </c>
      <c r="H169" s="99">
        <f>H170</f>
        <v>245500</v>
      </c>
      <c r="I169" s="99">
        <f t="shared" ref="I169:M169" si="95">I170</f>
        <v>0</v>
      </c>
      <c r="J169" s="99">
        <f t="shared" si="95"/>
        <v>0</v>
      </c>
      <c r="K169" s="99">
        <f t="shared" si="95"/>
        <v>0</v>
      </c>
      <c r="L169" s="99">
        <f t="shared" si="95"/>
        <v>0</v>
      </c>
      <c r="M169" s="99">
        <f t="shared" si="95"/>
        <v>0</v>
      </c>
    </row>
    <row r="170" spans="1:13" ht="37.5">
      <c r="A170" s="14" t="s">
        <v>9</v>
      </c>
      <c r="B170" s="13" t="s">
        <v>17</v>
      </c>
      <c r="C170" s="12" t="s">
        <v>107</v>
      </c>
      <c r="D170" s="11" t="s">
        <v>75</v>
      </c>
      <c r="E170" s="11" t="s">
        <v>177</v>
      </c>
      <c r="F170" s="11" t="s">
        <v>15</v>
      </c>
      <c r="G170" s="10" t="s">
        <v>14</v>
      </c>
      <c r="H170" s="96">
        <v>245500</v>
      </c>
      <c r="I170" s="97">
        <v>0</v>
      </c>
      <c r="J170" s="98">
        <v>0</v>
      </c>
      <c r="K170" s="98">
        <v>0</v>
      </c>
      <c r="L170" s="98">
        <v>0</v>
      </c>
      <c r="M170" s="58">
        <v>0</v>
      </c>
    </row>
    <row r="171" spans="1:13" ht="37.5">
      <c r="A171" s="24" t="s">
        <v>9</v>
      </c>
      <c r="B171" s="23" t="s">
        <v>133</v>
      </c>
      <c r="C171" s="22" t="s">
        <v>107</v>
      </c>
      <c r="D171" s="21" t="s">
        <v>75</v>
      </c>
      <c r="E171" s="21" t="s">
        <v>177</v>
      </c>
      <c r="F171" s="21" t="s">
        <v>15</v>
      </c>
      <c r="G171" s="20">
        <v>600</v>
      </c>
      <c r="H171" s="99">
        <f>H172</f>
        <v>1226039.8999999999</v>
      </c>
      <c r="I171" s="99">
        <f t="shared" ref="I171:M171" si="96">I172</f>
        <v>0</v>
      </c>
      <c r="J171" s="99">
        <f t="shared" si="96"/>
        <v>0</v>
      </c>
      <c r="K171" s="99">
        <f t="shared" si="96"/>
        <v>0</v>
      </c>
      <c r="L171" s="99">
        <f t="shared" si="96"/>
        <v>0</v>
      </c>
      <c r="M171" s="99">
        <f t="shared" si="96"/>
        <v>0</v>
      </c>
    </row>
    <row r="172" spans="1:13" ht="18.75">
      <c r="A172" s="14" t="s">
        <v>9</v>
      </c>
      <c r="B172" s="13" t="s">
        <v>132</v>
      </c>
      <c r="C172" s="12" t="s">
        <v>107</v>
      </c>
      <c r="D172" s="11" t="s">
        <v>75</v>
      </c>
      <c r="E172" s="11" t="s">
        <v>177</v>
      </c>
      <c r="F172" s="11" t="s">
        <v>15</v>
      </c>
      <c r="G172" s="10" t="s">
        <v>131</v>
      </c>
      <c r="H172" s="96">
        <v>1226039.8999999999</v>
      </c>
      <c r="I172" s="97">
        <v>0</v>
      </c>
      <c r="J172" s="98">
        <v>0</v>
      </c>
      <c r="K172" s="98">
        <v>0</v>
      </c>
      <c r="L172" s="98">
        <v>0</v>
      </c>
      <c r="M172" s="58">
        <v>0</v>
      </c>
    </row>
    <row r="173" spans="1:13" ht="37.5">
      <c r="A173" s="24" t="s">
        <v>9</v>
      </c>
      <c r="B173" s="23" t="s">
        <v>178</v>
      </c>
      <c r="C173" s="22" t="s">
        <v>107</v>
      </c>
      <c r="D173" s="21" t="s">
        <v>75</v>
      </c>
      <c r="E173" s="21" t="s">
        <v>177</v>
      </c>
      <c r="F173" s="21" t="s">
        <v>176</v>
      </c>
      <c r="G173" s="20" t="s">
        <v>9</v>
      </c>
      <c r="H173" s="99">
        <v>20000</v>
      </c>
      <c r="I173" s="102">
        <v>0</v>
      </c>
      <c r="J173" s="103">
        <v>0</v>
      </c>
      <c r="K173" s="103">
        <v>0</v>
      </c>
      <c r="L173" s="103">
        <v>0</v>
      </c>
      <c r="M173" s="104">
        <v>0</v>
      </c>
    </row>
    <row r="174" spans="1:13" ht="37.5">
      <c r="A174" s="19" t="s">
        <v>9</v>
      </c>
      <c r="B174" s="18" t="s">
        <v>133</v>
      </c>
      <c r="C174" s="17" t="s">
        <v>107</v>
      </c>
      <c r="D174" s="16" t="s">
        <v>75</v>
      </c>
      <c r="E174" s="16" t="s">
        <v>177</v>
      </c>
      <c r="F174" s="16" t="s">
        <v>176</v>
      </c>
      <c r="G174" s="15">
        <v>600</v>
      </c>
      <c r="H174" s="94">
        <f>H175</f>
        <v>20000</v>
      </c>
      <c r="I174" s="94">
        <f t="shared" ref="I174:M174" si="97">I175</f>
        <v>0</v>
      </c>
      <c r="J174" s="94">
        <f t="shared" si="97"/>
        <v>0</v>
      </c>
      <c r="K174" s="94">
        <f t="shared" si="97"/>
        <v>0</v>
      </c>
      <c r="L174" s="94">
        <f t="shared" si="97"/>
        <v>0</v>
      </c>
      <c r="M174" s="94">
        <f t="shared" si="97"/>
        <v>0</v>
      </c>
    </row>
    <row r="175" spans="1:13" ht="18.75">
      <c r="A175" s="14" t="s">
        <v>9</v>
      </c>
      <c r="B175" s="13" t="s">
        <v>132</v>
      </c>
      <c r="C175" s="12" t="s">
        <v>107</v>
      </c>
      <c r="D175" s="11" t="s">
        <v>75</v>
      </c>
      <c r="E175" s="11" t="s">
        <v>177</v>
      </c>
      <c r="F175" s="11" t="s">
        <v>176</v>
      </c>
      <c r="G175" s="10" t="s">
        <v>131</v>
      </c>
      <c r="H175" s="96">
        <v>20000</v>
      </c>
      <c r="I175" s="97">
        <v>0</v>
      </c>
      <c r="J175" s="98">
        <v>0</v>
      </c>
      <c r="K175" s="98">
        <v>0</v>
      </c>
      <c r="L175" s="98">
        <v>0</v>
      </c>
      <c r="M175" s="58">
        <v>0</v>
      </c>
    </row>
    <row r="176" spans="1:13" ht="18.75">
      <c r="A176" s="24" t="s">
        <v>9</v>
      </c>
      <c r="B176" s="23" t="s">
        <v>175</v>
      </c>
      <c r="C176" s="22" t="s">
        <v>107</v>
      </c>
      <c r="D176" s="21" t="s">
        <v>75</v>
      </c>
      <c r="E176" s="21" t="s">
        <v>172</v>
      </c>
      <c r="F176" s="21" t="s">
        <v>1</v>
      </c>
      <c r="G176" s="20" t="s">
        <v>9</v>
      </c>
      <c r="H176" s="99">
        <f>H177+H185+H182+H188</f>
        <v>9665879.2899999991</v>
      </c>
      <c r="I176" s="99">
        <f>I177+I185+I182</f>
        <v>2125000</v>
      </c>
      <c r="J176" s="99">
        <f t="shared" ref="J176:M176" si="98">J177+J185</f>
        <v>0</v>
      </c>
      <c r="K176" s="99">
        <f t="shared" si="98"/>
        <v>0</v>
      </c>
      <c r="L176" s="99">
        <f t="shared" si="98"/>
        <v>0</v>
      </c>
      <c r="M176" s="99">
        <f t="shared" si="98"/>
        <v>0</v>
      </c>
    </row>
    <row r="177" spans="1:13" ht="37.5">
      <c r="A177" s="19" t="s">
        <v>9</v>
      </c>
      <c r="B177" s="18" t="s">
        <v>174</v>
      </c>
      <c r="C177" s="17" t="s">
        <v>107</v>
      </c>
      <c r="D177" s="16" t="s">
        <v>75</v>
      </c>
      <c r="E177" s="16" t="s">
        <v>172</v>
      </c>
      <c r="F177" s="16" t="s">
        <v>15</v>
      </c>
      <c r="G177" s="15" t="s">
        <v>9</v>
      </c>
      <c r="H177" s="94">
        <f>H178+H180</f>
        <v>9106586.3399999999</v>
      </c>
      <c r="I177" s="94">
        <f t="shared" ref="I177:M177" si="99">I178+I180</f>
        <v>1700000</v>
      </c>
      <c r="J177" s="94">
        <f t="shared" si="99"/>
        <v>0</v>
      </c>
      <c r="K177" s="94">
        <f t="shared" si="99"/>
        <v>0</v>
      </c>
      <c r="L177" s="94">
        <f t="shared" si="99"/>
        <v>0</v>
      </c>
      <c r="M177" s="94">
        <f t="shared" si="99"/>
        <v>0</v>
      </c>
    </row>
    <row r="178" spans="1:13" ht="37.5">
      <c r="A178" s="19" t="s">
        <v>9</v>
      </c>
      <c r="B178" s="18" t="s">
        <v>18</v>
      </c>
      <c r="C178" s="17" t="s">
        <v>107</v>
      </c>
      <c r="D178" s="16" t="s">
        <v>75</v>
      </c>
      <c r="E178" s="16" t="s">
        <v>172</v>
      </c>
      <c r="F178" s="16" t="s">
        <v>15</v>
      </c>
      <c r="G178" s="15">
        <v>200</v>
      </c>
      <c r="H178" s="94">
        <f>H179</f>
        <v>177250</v>
      </c>
      <c r="I178" s="94">
        <f t="shared" ref="I178:M178" si="100">I179</f>
        <v>0</v>
      </c>
      <c r="J178" s="94">
        <f t="shared" si="100"/>
        <v>0</v>
      </c>
      <c r="K178" s="94">
        <f t="shared" si="100"/>
        <v>0</v>
      </c>
      <c r="L178" s="94">
        <f t="shared" si="100"/>
        <v>0</v>
      </c>
      <c r="M178" s="94">
        <f t="shared" si="100"/>
        <v>0</v>
      </c>
    </row>
    <row r="179" spans="1:13" ht="37.5">
      <c r="A179" s="14" t="s">
        <v>9</v>
      </c>
      <c r="B179" s="13" t="s">
        <v>17</v>
      </c>
      <c r="C179" s="12" t="s">
        <v>107</v>
      </c>
      <c r="D179" s="11" t="s">
        <v>75</v>
      </c>
      <c r="E179" s="11" t="s">
        <v>172</v>
      </c>
      <c r="F179" s="11" t="s">
        <v>15</v>
      </c>
      <c r="G179" s="10" t="s">
        <v>14</v>
      </c>
      <c r="H179" s="96">
        <v>177250</v>
      </c>
      <c r="I179" s="97">
        <v>0</v>
      </c>
      <c r="J179" s="98">
        <v>0</v>
      </c>
      <c r="K179" s="98">
        <v>0</v>
      </c>
      <c r="L179" s="98">
        <v>0</v>
      </c>
      <c r="M179" s="58">
        <v>0</v>
      </c>
    </row>
    <row r="180" spans="1:13" ht="37.5">
      <c r="A180" s="24" t="s">
        <v>9</v>
      </c>
      <c r="B180" s="23" t="s">
        <v>133</v>
      </c>
      <c r="C180" s="22" t="s">
        <v>107</v>
      </c>
      <c r="D180" s="21" t="s">
        <v>75</v>
      </c>
      <c r="E180" s="21" t="s">
        <v>172</v>
      </c>
      <c r="F180" s="21" t="s">
        <v>15</v>
      </c>
      <c r="G180" s="20">
        <v>600</v>
      </c>
      <c r="H180" s="99">
        <f>H181</f>
        <v>8929336.3399999999</v>
      </c>
      <c r="I180" s="99">
        <f t="shared" ref="I180:M180" si="101">I181</f>
        <v>1700000</v>
      </c>
      <c r="J180" s="99">
        <f t="shared" si="101"/>
        <v>0</v>
      </c>
      <c r="K180" s="99">
        <f t="shared" si="101"/>
        <v>0</v>
      </c>
      <c r="L180" s="99">
        <f t="shared" si="101"/>
        <v>0</v>
      </c>
      <c r="M180" s="99">
        <f t="shared" si="101"/>
        <v>0</v>
      </c>
    </row>
    <row r="181" spans="1:13" ht="18.75">
      <c r="A181" s="14" t="s">
        <v>9</v>
      </c>
      <c r="B181" s="13" t="s">
        <v>132</v>
      </c>
      <c r="C181" s="12" t="s">
        <v>107</v>
      </c>
      <c r="D181" s="11" t="s">
        <v>75</v>
      </c>
      <c r="E181" s="11" t="s">
        <v>172</v>
      </c>
      <c r="F181" s="11" t="s">
        <v>15</v>
      </c>
      <c r="G181" s="10" t="s">
        <v>131</v>
      </c>
      <c r="H181" s="96">
        <v>8929336.3399999999</v>
      </c>
      <c r="I181" s="97">
        <v>1700000</v>
      </c>
      <c r="J181" s="98">
        <v>0</v>
      </c>
      <c r="K181" s="98">
        <v>0</v>
      </c>
      <c r="L181" s="98">
        <v>0</v>
      </c>
      <c r="M181" s="58">
        <v>0</v>
      </c>
    </row>
    <row r="182" spans="1:13" ht="56.25">
      <c r="A182" s="24" t="s">
        <v>9</v>
      </c>
      <c r="B182" s="23" t="s">
        <v>291</v>
      </c>
      <c r="C182" s="22" t="s">
        <v>107</v>
      </c>
      <c r="D182" s="21" t="s">
        <v>75</v>
      </c>
      <c r="E182" s="21" t="s">
        <v>172</v>
      </c>
      <c r="F182" s="21">
        <v>70040</v>
      </c>
      <c r="G182" s="20" t="s">
        <v>9</v>
      </c>
      <c r="H182" s="96">
        <f>H183</f>
        <v>425000</v>
      </c>
      <c r="I182" s="96">
        <f t="shared" ref="I182:M182" si="102">I183</f>
        <v>425000</v>
      </c>
      <c r="J182" s="96">
        <f t="shared" si="102"/>
        <v>0</v>
      </c>
      <c r="K182" s="96">
        <f t="shared" si="102"/>
        <v>0</v>
      </c>
      <c r="L182" s="96">
        <f t="shared" si="102"/>
        <v>0</v>
      </c>
      <c r="M182" s="96">
        <f t="shared" si="102"/>
        <v>0</v>
      </c>
    </row>
    <row r="183" spans="1:13" ht="37.5">
      <c r="A183" s="76" t="s">
        <v>9</v>
      </c>
      <c r="B183" s="18" t="s">
        <v>133</v>
      </c>
      <c r="C183" s="17" t="s">
        <v>107</v>
      </c>
      <c r="D183" s="16" t="s">
        <v>75</v>
      </c>
      <c r="E183" s="16" t="s">
        <v>172</v>
      </c>
      <c r="F183" s="16">
        <v>70040</v>
      </c>
      <c r="G183" s="15">
        <v>600</v>
      </c>
      <c r="H183" s="96">
        <f>H184</f>
        <v>425000</v>
      </c>
      <c r="I183" s="96">
        <f t="shared" ref="I183:M183" si="103">I184</f>
        <v>425000</v>
      </c>
      <c r="J183" s="96">
        <f t="shared" si="103"/>
        <v>0</v>
      </c>
      <c r="K183" s="96">
        <f t="shared" si="103"/>
        <v>0</v>
      </c>
      <c r="L183" s="96">
        <f t="shared" si="103"/>
        <v>0</v>
      </c>
      <c r="M183" s="96">
        <f t="shared" si="103"/>
        <v>0</v>
      </c>
    </row>
    <row r="184" spans="1:13" ht="18.75">
      <c r="A184" s="14" t="s">
        <v>9</v>
      </c>
      <c r="B184" s="13" t="s">
        <v>132</v>
      </c>
      <c r="C184" s="12" t="s">
        <v>107</v>
      </c>
      <c r="D184" s="11" t="s">
        <v>75</v>
      </c>
      <c r="E184" s="11" t="s">
        <v>172</v>
      </c>
      <c r="F184" s="11">
        <v>70040</v>
      </c>
      <c r="G184" s="10" t="s">
        <v>131</v>
      </c>
      <c r="H184" s="96">
        <v>425000</v>
      </c>
      <c r="I184" s="96">
        <v>425000</v>
      </c>
      <c r="J184" s="58">
        <v>0</v>
      </c>
      <c r="K184" s="58">
        <v>0</v>
      </c>
      <c r="L184" s="58">
        <v>0</v>
      </c>
      <c r="M184" s="58">
        <v>0</v>
      </c>
    </row>
    <row r="185" spans="1:13" ht="37.5">
      <c r="A185" s="24" t="s">
        <v>9</v>
      </c>
      <c r="B185" s="23" t="s">
        <v>173</v>
      </c>
      <c r="C185" s="22" t="s">
        <v>107</v>
      </c>
      <c r="D185" s="21" t="s">
        <v>75</v>
      </c>
      <c r="E185" s="21" t="s">
        <v>172</v>
      </c>
      <c r="F185" s="21" t="s">
        <v>171</v>
      </c>
      <c r="G185" s="20" t="s">
        <v>9</v>
      </c>
      <c r="H185" s="99">
        <f>H186</f>
        <v>132000</v>
      </c>
      <c r="I185" s="99">
        <f t="shared" ref="I185:M185" si="104">I186</f>
        <v>0</v>
      </c>
      <c r="J185" s="99">
        <f t="shared" si="104"/>
        <v>0</v>
      </c>
      <c r="K185" s="99">
        <f t="shared" si="104"/>
        <v>0</v>
      </c>
      <c r="L185" s="99">
        <f t="shared" si="104"/>
        <v>0</v>
      </c>
      <c r="M185" s="99">
        <f t="shared" si="104"/>
        <v>0</v>
      </c>
    </row>
    <row r="186" spans="1:13" ht="37.5">
      <c r="A186" s="19" t="s">
        <v>9</v>
      </c>
      <c r="B186" s="18" t="s">
        <v>133</v>
      </c>
      <c r="C186" s="17" t="s">
        <v>107</v>
      </c>
      <c r="D186" s="16" t="s">
        <v>75</v>
      </c>
      <c r="E186" s="16" t="s">
        <v>172</v>
      </c>
      <c r="F186" s="16" t="s">
        <v>171</v>
      </c>
      <c r="G186" s="15">
        <v>600</v>
      </c>
      <c r="H186" s="94">
        <f>H187</f>
        <v>132000</v>
      </c>
      <c r="I186" s="94">
        <f t="shared" ref="I186:M186" si="105">I187</f>
        <v>0</v>
      </c>
      <c r="J186" s="94">
        <f t="shared" si="105"/>
        <v>0</v>
      </c>
      <c r="K186" s="94">
        <f t="shared" si="105"/>
        <v>0</v>
      </c>
      <c r="L186" s="94">
        <f t="shared" si="105"/>
        <v>0</v>
      </c>
      <c r="M186" s="94">
        <f t="shared" si="105"/>
        <v>0</v>
      </c>
    </row>
    <row r="187" spans="1:13" ht="18.75">
      <c r="A187" s="14" t="s">
        <v>9</v>
      </c>
      <c r="B187" s="13" t="s">
        <v>132</v>
      </c>
      <c r="C187" s="12" t="s">
        <v>107</v>
      </c>
      <c r="D187" s="11" t="s">
        <v>75</v>
      </c>
      <c r="E187" s="11" t="s">
        <v>172</v>
      </c>
      <c r="F187" s="11" t="s">
        <v>171</v>
      </c>
      <c r="G187" s="10" t="s">
        <v>131</v>
      </c>
      <c r="H187" s="96">
        <v>132000</v>
      </c>
      <c r="I187" s="97">
        <v>0</v>
      </c>
      <c r="J187" s="98">
        <v>0</v>
      </c>
      <c r="K187" s="98">
        <v>0</v>
      </c>
      <c r="L187" s="98">
        <v>0</v>
      </c>
      <c r="M187" s="58">
        <v>0</v>
      </c>
    </row>
    <row r="188" spans="1:13" ht="112.5">
      <c r="A188" s="115"/>
      <c r="B188" s="48" t="s">
        <v>341</v>
      </c>
      <c r="C188" s="12" t="s">
        <v>107</v>
      </c>
      <c r="D188" s="11" t="s">
        <v>75</v>
      </c>
      <c r="E188" s="11" t="s">
        <v>172</v>
      </c>
      <c r="F188" s="11" t="s">
        <v>340</v>
      </c>
      <c r="G188" s="10"/>
      <c r="H188" s="96">
        <f>H189</f>
        <v>2292.9499999999998</v>
      </c>
      <c r="I188" s="96">
        <f t="shared" ref="I188:M188" si="106">I189</f>
        <v>0</v>
      </c>
      <c r="J188" s="96">
        <f t="shared" si="106"/>
        <v>0</v>
      </c>
      <c r="K188" s="96">
        <f t="shared" si="106"/>
        <v>0</v>
      </c>
      <c r="L188" s="96">
        <f t="shared" si="106"/>
        <v>0</v>
      </c>
      <c r="M188" s="96">
        <f t="shared" si="106"/>
        <v>0</v>
      </c>
    </row>
    <row r="189" spans="1:13" ht="37.5">
      <c r="A189" s="115"/>
      <c r="B189" s="48" t="s">
        <v>133</v>
      </c>
      <c r="C189" s="12" t="s">
        <v>107</v>
      </c>
      <c r="D189" s="11" t="s">
        <v>75</v>
      </c>
      <c r="E189" s="11" t="s">
        <v>172</v>
      </c>
      <c r="F189" s="11" t="s">
        <v>340</v>
      </c>
      <c r="G189" s="10">
        <v>600</v>
      </c>
      <c r="H189" s="96">
        <f>H190</f>
        <v>2292.9499999999998</v>
      </c>
      <c r="I189" s="96">
        <f t="shared" ref="I189:M189" si="107">I190</f>
        <v>0</v>
      </c>
      <c r="J189" s="96">
        <f t="shared" si="107"/>
        <v>0</v>
      </c>
      <c r="K189" s="96">
        <f t="shared" si="107"/>
        <v>0</v>
      </c>
      <c r="L189" s="96">
        <f t="shared" si="107"/>
        <v>0</v>
      </c>
      <c r="M189" s="96">
        <f t="shared" si="107"/>
        <v>0</v>
      </c>
    </row>
    <row r="190" spans="1:13" ht="18.75">
      <c r="A190" s="115"/>
      <c r="B190" s="48" t="s">
        <v>132</v>
      </c>
      <c r="C190" s="12" t="s">
        <v>107</v>
      </c>
      <c r="D190" s="11" t="s">
        <v>75</v>
      </c>
      <c r="E190" s="11" t="s">
        <v>172</v>
      </c>
      <c r="F190" s="11" t="s">
        <v>340</v>
      </c>
      <c r="G190" s="10">
        <v>610</v>
      </c>
      <c r="H190" s="96">
        <v>2292.9499999999998</v>
      </c>
      <c r="I190" s="96">
        <v>0</v>
      </c>
      <c r="J190" s="58">
        <v>0</v>
      </c>
      <c r="K190" s="58">
        <v>0</v>
      </c>
      <c r="L190" s="58">
        <v>0</v>
      </c>
      <c r="M190" s="58">
        <v>0</v>
      </c>
    </row>
    <row r="191" spans="1:13" ht="37.5">
      <c r="A191" s="24" t="s">
        <v>9</v>
      </c>
      <c r="B191" s="23" t="s">
        <v>170</v>
      </c>
      <c r="C191" s="22" t="s">
        <v>107</v>
      </c>
      <c r="D191" s="21" t="s">
        <v>75</v>
      </c>
      <c r="E191" s="21" t="s">
        <v>163</v>
      </c>
      <c r="F191" s="21" t="s">
        <v>1</v>
      </c>
      <c r="G191" s="20" t="s">
        <v>9</v>
      </c>
      <c r="H191" s="99">
        <f>H192+H202+H199</f>
        <v>28827426.030000001</v>
      </c>
      <c r="I191" s="99">
        <f t="shared" ref="I191:M191" si="108">I192+I202+I199</f>
        <v>18255279.300000001</v>
      </c>
      <c r="J191" s="99">
        <f t="shared" si="108"/>
        <v>31623000</v>
      </c>
      <c r="K191" s="99">
        <f t="shared" si="108"/>
        <v>19787113.300000001</v>
      </c>
      <c r="L191" s="99">
        <f t="shared" si="108"/>
        <v>11867382.699999999</v>
      </c>
      <c r="M191" s="99">
        <f t="shared" si="108"/>
        <v>0</v>
      </c>
    </row>
    <row r="192" spans="1:13" ht="56.25">
      <c r="A192" s="19" t="s">
        <v>9</v>
      </c>
      <c r="B192" s="18" t="s">
        <v>169</v>
      </c>
      <c r="C192" s="17" t="s">
        <v>107</v>
      </c>
      <c r="D192" s="16" t="s">
        <v>75</v>
      </c>
      <c r="E192" s="16" t="s">
        <v>163</v>
      </c>
      <c r="F192" s="16" t="s">
        <v>15</v>
      </c>
      <c r="G192" s="15" t="s">
        <v>9</v>
      </c>
      <c r="H192" s="94">
        <f>H193+H197</f>
        <v>3716857.73</v>
      </c>
      <c r="I192" s="94">
        <f t="shared" ref="I192:M192" si="109">I193+I197</f>
        <v>0</v>
      </c>
      <c r="J192" s="94">
        <f t="shared" si="109"/>
        <v>4479183.7</v>
      </c>
      <c r="K192" s="94">
        <f t="shared" si="109"/>
        <v>0</v>
      </c>
      <c r="L192" s="94">
        <f t="shared" si="109"/>
        <v>4510679.7</v>
      </c>
      <c r="M192" s="94">
        <f t="shared" si="109"/>
        <v>0</v>
      </c>
    </row>
    <row r="193" spans="1:13" ht="37.5">
      <c r="A193" s="19" t="s">
        <v>9</v>
      </c>
      <c r="B193" s="18" t="s">
        <v>133</v>
      </c>
      <c r="C193" s="17" t="s">
        <v>107</v>
      </c>
      <c r="D193" s="16" t="s">
        <v>75</v>
      </c>
      <c r="E193" s="16" t="s">
        <v>163</v>
      </c>
      <c r="F193" s="16" t="s">
        <v>15</v>
      </c>
      <c r="G193" s="15">
        <v>600</v>
      </c>
      <c r="H193" s="94">
        <f>H194+H195+H196</f>
        <v>3436973.73</v>
      </c>
      <c r="I193" s="94">
        <f t="shared" ref="I193:M193" si="110">I194+I195+I196</f>
        <v>0</v>
      </c>
      <c r="J193" s="94">
        <f t="shared" si="110"/>
        <v>4181300.7</v>
      </c>
      <c r="K193" s="94">
        <f t="shared" si="110"/>
        <v>0</v>
      </c>
      <c r="L193" s="94">
        <f t="shared" si="110"/>
        <v>4212796.7</v>
      </c>
      <c r="M193" s="94">
        <f t="shared" si="110"/>
        <v>0</v>
      </c>
    </row>
    <row r="194" spans="1:13" ht="18.75">
      <c r="A194" s="19" t="s">
        <v>9</v>
      </c>
      <c r="B194" s="18" t="s">
        <v>132</v>
      </c>
      <c r="C194" s="17" t="s">
        <v>107</v>
      </c>
      <c r="D194" s="16" t="s">
        <v>75</v>
      </c>
      <c r="E194" s="16" t="s">
        <v>163</v>
      </c>
      <c r="F194" s="16" t="s">
        <v>15</v>
      </c>
      <c r="G194" s="15" t="s">
        <v>131</v>
      </c>
      <c r="H194" s="94">
        <v>2862189.73</v>
      </c>
      <c r="I194" s="100">
        <v>0</v>
      </c>
      <c r="J194" s="101">
        <v>3561213.7</v>
      </c>
      <c r="K194" s="101">
        <v>0</v>
      </c>
      <c r="L194" s="101">
        <v>3561213.7</v>
      </c>
      <c r="M194" s="95">
        <v>0</v>
      </c>
    </row>
    <row r="195" spans="1:13" ht="18.75">
      <c r="A195" s="19" t="s">
        <v>9</v>
      </c>
      <c r="B195" s="18" t="s">
        <v>168</v>
      </c>
      <c r="C195" s="17" t="s">
        <v>107</v>
      </c>
      <c r="D195" s="16" t="s">
        <v>75</v>
      </c>
      <c r="E195" s="16" t="s">
        <v>163</v>
      </c>
      <c r="F195" s="16" t="s">
        <v>15</v>
      </c>
      <c r="G195" s="15" t="s">
        <v>167</v>
      </c>
      <c r="H195" s="94">
        <v>357084</v>
      </c>
      <c r="I195" s="100">
        <v>0</v>
      </c>
      <c r="J195" s="101">
        <v>388387</v>
      </c>
      <c r="K195" s="101">
        <v>0</v>
      </c>
      <c r="L195" s="101">
        <v>419883</v>
      </c>
      <c r="M195" s="95">
        <v>0</v>
      </c>
    </row>
    <row r="196" spans="1:13" ht="56.25">
      <c r="A196" s="14" t="s">
        <v>9</v>
      </c>
      <c r="B196" s="13" t="s">
        <v>166</v>
      </c>
      <c r="C196" s="12" t="s">
        <v>107</v>
      </c>
      <c r="D196" s="11" t="s">
        <v>75</v>
      </c>
      <c r="E196" s="11" t="s">
        <v>163</v>
      </c>
      <c r="F196" s="11" t="s">
        <v>15</v>
      </c>
      <c r="G196" s="10" t="s">
        <v>165</v>
      </c>
      <c r="H196" s="96">
        <v>217700</v>
      </c>
      <c r="I196" s="97">
        <v>0</v>
      </c>
      <c r="J196" s="98">
        <v>231700</v>
      </c>
      <c r="K196" s="98">
        <v>0</v>
      </c>
      <c r="L196" s="98">
        <v>231700</v>
      </c>
      <c r="M196" s="58">
        <v>0</v>
      </c>
    </row>
    <row r="197" spans="1:13" ht="18.75">
      <c r="A197" s="24" t="s">
        <v>9</v>
      </c>
      <c r="B197" s="23" t="s">
        <v>44</v>
      </c>
      <c r="C197" s="22" t="s">
        <v>107</v>
      </c>
      <c r="D197" s="21" t="s">
        <v>75</v>
      </c>
      <c r="E197" s="21" t="s">
        <v>163</v>
      </c>
      <c r="F197" s="21" t="s">
        <v>15</v>
      </c>
      <c r="G197" s="20">
        <v>800</v>
      </c>
      <c r="H197" s="99">
        <f>H198</f>
        <v>279884</v>
      </c>
      <c r="I197" s="99">
        <f t="shared" ref="I197:M197" si="111">I198</f>
        <v>0</v>
      </c>
      <c r="J197" s="99">
        <f t="shared" si="111"/>
        <v>297883</v>
      </c>
      <c r="K197" s="99">
        <f t="shared" si="111"/>
        <v>0</v>
      </c>
      <c r="L197" s="99">
        <f t="shared" si="111"/>
        <v>297883</v>
      </c>
      <c r="M197" s="99">
        <f t="shared" si="111"/>
        <v>0</v>
      </c>
    </row>
    <row r="198" spans="1:13" ht="56.25">
      <c r="A198" s="14" t="s">
        <v>9</v>
      </c>
      <c r="B198" s="13" t="s">
        <v>43</v>
      </c>
      <c r="C198" s="12" t="s">
        <v>107</v>
      </c>
      <c r="D198" s="11" t="s">
        <v>75</v>
      </c>
      <c r="E198" s="11" t="s">
        <v>163</v>
      </c>
      <c r="F198" s="11" t="s">
        <v>15</v>
      </c>
      <c r="G198" s="10" t="s">
        <v>41</v>
      </c>
      <c r="H198" s="96">
        <v>279884</v>
      </c>
      <c r="I198" s="97">
        <v>0</v>
      </c>
      <c r="J198" s="98">
        <v>297883</v>
      </c>
      <c r="K198" s="98">
        <v>0</v>
      </c>
      <c r="L198" s="98">
        <v>297883</v>
      </c>
      <c r="M198" s="58">
        <v>0</v>
      </c>
    </row>
    <row r="199" spans="1:13" ht="112.5">
      <c r="A199" s="24" t="s">
        <v>9</v>
      </c>
      <c r="B199" s="39" t="s">
        <v>244</v>
      </c>
      <c r="C199" s="12" t="s">
        <v>107</v>
      </c>
      <c r="D199" s="11" t="s">
        <v>75</v>
      </c>
      <c r="E199" s="11" t="s">
        <v>163</v>
      </c>
      <c r="F199" s="45">
        <v>70101</v>
      </c>
      <c r="G199" s="20" t="s">
        <v>9</v>
      </c>
      <c r="H199" s="96">
        <f>H200</f>
        <v>18255279.300000001</v>
      </c>
      <c r="I199" s="96">
        <f t="shared" ref="I199:M199" si="112">I200</f>
        <v>18255279.300000001</v>
      </c>
      <c r="J199" s="96">
        <f t="shared" si="112"/>
        <v>19787113.300000001</v>
      </c>
      <c r="K199" s="96">
        <f t="shared" si="112"/>
        <v>19787113.300000001</v>
      </c>
      <c r="L199" s="96">
        <f t="shared" si="112"/>
        <v>0</v>
      </c>
      <c r="M199" s="96">
        <f t="shared" si="112"/>
        <v>0</v>
      </c>
    </row>
    <row r="200" spans="1:13" ht="37.5">
      <c r="A200" s="43" t="s">
        <v>9</v>
      </c>
      <c r="B200" s="18" t="s">
        <v>133</v>
      </c>
      <c r="C200" s="12" t="s">
        <v>107</v>
      </c>
      <c r="D200" s="11" t="s">
        <v>75</v>
      </c>
      <c r="E200" s="11" t="s">
        <v>163</v>
      </c>
      <c r="F200" s="45">
        <v>70101</v>
      </c>
      <c r="G200" s="15">
        <v>600</v>
      </c>
      <c r="H200" s="96">
        <f>H201</f>
        <v>18255279.300000001</v>
      </c>
      <c r="I200" s="96">
        <f t="shared" ref="I200:M200" si="113">I201</f>
        <v>18255279.300000001</v>
      </c>
      <c r="J200" s="96">
        <f t="shared" si="113"/>
        <v>19787113.300000001</v>
      </c>
      <c r="K200" s="96">
        <f t="shared" si="113"/>
        <v>19787113.300000001</v>
      </c>
      <c r="L200" s="96">
        <f t="shared" si="113"/>
        <v>0</v>
      </c>
      <c r="M200" s="96">
        <f t="shared" si="113"/>
        <v>0</v>
      </c>
    </row>
    <row r="201" spans="1:13" ht="18.75">
      <c r="A201" s="14" t="s">
        <v>9</v>
      </c>
      <c r="B201" s="13" t="s">
        <v>132</v>
      </c>
      <c r="C201" s="12" t="s">
        <v>107</v>
      </c>
      <c r="D201" s="11" t="s">
        <v>75</v>
      </c>
      <c r="E201" s="11" t="s">
        <v>163</v>
      </c>
      <c r="F201" s="45">
        <v>70101</v>
      </c>
      <c r="G201" s="10" t="s">
        <v>131</v>
      </c>
      <c r="H201" s="96">
        <v>18255279.300000001</v>
      </c>
      <c r="I201" s="96">
        <v>18255279.300000001</v>
      </c>
      <c r="J201" s="58">
        <v>19787113.300000001</v>
      </c>
      <c r="K201" s="58">
        <v>19787113.300000001</v>
      </c>
      <c r="L201" s="58">
        <v>0</v>
      </c>
      <c r="M201" s="58">
        <v>0</v>
      </c>
    </row>
    <row r="202" spans="1:13" ht="112.5">
      <c r="A202" s="24" t="s">
        <v>9</v>
      </c>
      <c r="B202" s="23" t="s">
        <v>164</v>
      </c>
      <c r="C202" s="22" t="s">
        <v>107</v>
      </c>
      <c r="D202" s="21" t="s">
        <v>75</v>
      </c>
      <c r="E202" s="21" t="s">
        <v>163</v>
      </c>
      <c r="F202" s="21" t="s">
        <v>162</v>
      </c>
      <c r="G202" s="20" t="s">
        <v>9</v>
      </c>
      <c r="H202" s="99">
        <f>H203</f>
        <v>6855289</v>
      </c>
      <c r="I202" s="99">
        <f t="shared" ref="I202:M202" si="114">I203</f>
        <v>0</v>
      </c>
      <c r="J202" s="99">
        <f t="shared" si="114"/>
        <v>7356703</v>
      </c>
      <c r="K202" s="99">
        <f t="shared" si="114"/>
        <v>0</v>
      </c>
      <c r="L202" s="99">
        <f t="shared" si="114"/>
        <v>7356703</v>
      </c>
      <c r="M202" s="99">
        <f t="shared" si="114"/>
        <v>0</v>
      </c>
    </row>
    <row r="203" spans="1:13" ht="37.5">
      <c r="A203" s="19" t="s">
        <v>9</v>
      </c>
      <c r="B203" s="18" t="s">
        <v>133</v>
      </c>
      <c r="C203" s="17" t="s">
        <v>107</v>
      </c>
      <c r="D203" s="16" t="s">
        <v>75</v>
      </c>
      <c r="E203" s="16" t="s">
        <v>163</v>
      </c>
      <c r="F203" s="16" t="s">
        <v>162</v>
      </c>
      <c r="G203" s="15">
        <v>600</v>
      </c>
      <c r="H203" s="94">
        <f>H204</f>
        <v>6855289</v>
      </c>
      <c r="I203" s="94">
        <f t="shared" ref="I203:M203" si="115">I204</f>
        <v>0</v>
      </c>
      <c r="J203" s="94">
        <f t="shared" si="115"/>
        <v>7356703</v>
      </c>
      <c r="K203" s="94">
        <f t="shared" si="115"/>
        <v>0</v>
      </c>
      <c r="L203" s="94">
        <f t="shared" si="115"/>
        <v>7356703</v>
      </c>
      <c r="M203" s="94">
        <f t="shared" si="115"/>
        <v>0</v>
      </c>
    </row>
    <row r="204" spans="1:13" ht="18.75">
      <c r="A204" s="14" t="s">
        <v>9</v>
      </c>
      <c r="B204" s="13" t="s">
        <v>132</v>
      </c>
      <c r="C204" s="12" t="s">
        <v>107</v>
      </c>
      <c r="D204" s="11" t="s">
        <v>75</v>
      </c>
      <c r="E204" s="11" t="s">
        <v>163</v>
      </c>
      <c r="F204" s="11" t="s">
        <v>162</v>
      </c>
      <c r="G204" s="10" t="s">
        <v>131</v>
      </c>
      <c r="H204" s="96">
        <v>6855289</v>
      </c>
      <c r="I204" s="97">
        <v>0</v>
      </c>
      <c r="J204" s="98">
        <v>7356703</v>
      </c>
      <c r="K204" s="98">
        <v>0</v>
      </c>
      <c r="L204" s="98">
        <v>7356703</v>
      </c>
      <c r="M204" s="58">
        <v>0</v>
      </c>
    </row>
    <row r="205" spans="1:13" ht="37.5">
      <c r="A205" s="24" t="s">
        <v>9</v>
      </c>
      <c r="B205" s="23" t="s">
        <v>161</v>
      </c>
      <c r="C205" s="22" t="s">
        <v>107</v>
      </c>
      <c r="D205" s="21" t="s">
        <v>75</v>
      </c>
      <c r="E205" s="21" t="s">
        <v>158</v>
      </c>
      <c r="F205" s="21" t="s">
        <v>1</v>
      </c>
      <c r="G205" s="20" t="s">
        <v>9</v>
      </c>
      <c r="H205" s="99">
        <f>H212+H206+H209</f>
        <v>4264583.54</v>
      </c>
      <c r="I205" s="99">
        <f t="shared" ref="I205:M205" si="116">I212+I206+I209</f>
        <v>4000000</v>
      </c>
      <c r="J205" s="99">
        <f t="shared" si="116"/>
        <v>420000</v>
      </c>
      <c r="K205" s="99">
        <f t="shared" si="116"/>
        <v>0</v>
      </c>
      <c r="L205" s="99">
        <f t="shared" si="116"/>
        <v>0</v>
      </c>
      <c r="M205" s="99">
        <f t="shared" si="116"/>
        <v>0</v>
      </c>
    </row>
    <row r="206" spans="1:13" ht="75">
      <c r="A206" s="75"/>
      <c r="B206" s="48" t="s">
        <v>294</v>
      </c>
      <c r="C206" s="12" t="s">
        <v>107</v>
      </c>
      <c r="D206" s="11" t="s">
        <v>75</v>
      </c>
      <c r="E206" s="11" t="s">
        <v>158</v>
      </c>
      <c r="F206" s="45">
        <v>72110</v>
      </c>
      <c r="G206" s="55"/>
      <c r="H206" s="96">
        <f>H207</f>
        <v>4000000</v>
      </c>
      <c r="I206" s="96">
        <f t="shared" ref="I206:M206" si="117">I207</f>
        <v>4000000</v>
      </c>
      <c r="J206" s="96">
        <f t="shared" si="117"/>
        <v>0</v>
      </c>
      <c r="K206" s="96">
        <f t="shared" si="117"/>
        <v>0</v>
      </c>
      <c r="L206" s="96">
        <f t="shared" si="117"/>
        <v>0</v>
      </c>
      <c r="M206" s="96">
        <f t="shared" si="117"/>
        <v>0</v>
      </c>
    </row>
    <row r="207" spans="1:13" ht="37.5">
      <c r="A207" s="75"/>
      <c r="B207" s="48" t="s">
        <v>133</v>
      </c>
      <c r="C207" s="17" t="s">
        <v>107</v>
      </c>
      <c r="D207" s="16" t="s">
        <v>75</v>
      </c>
      <c r="E207" s="16" t="s">
        <v>158</v>
      </c>
      <c r="F207" s="16">
        <v>72110</v>
      </c>
      <c r="G207" s="10">
        <v>600</v>
      </c>
      <c r="H207" s="96">
        <f>H208</f>
        <v>4000000</v>
      </c>
      <c r="I207" s="96">
        <f t="shared" ref="I207:M207" si="118">I208</f>
        <v>4000000</v>
      </c>
      <c r="J207" s="96">
        <f t="shared" si="118"/>
        <v>0</v>
      </c>
      <c r="K207" s="96">
        <f t="shared" si="118"/>
        <v>0</v>
      </c>
      <c r="L207" s="96">
        <f t="shared" si="118"/>
        <v>0</v>
      </c>
      <c r="M207" s="96">
        <f t="shared" si="118"/>
        <v>0</v>
      </c>
    </row>
    <row r="208" spans="1:13" ht="18.75">
      <c r="A208" s="75"/>
      <c r="B208" s="48" t="s">
        <v>132</v>
      </c>
      <c r="C208" s="12" t="s">
        <v>107</v>
      </c>
      <c r="D208" s="11" t="s">
        <v>75</v>
      </c>
      <c r="E208" s="11" t="s">
        <v>158</v>
      </c>
      <c r="F208" s="45">
        <v>72110</v>
      </c>
      <c r="G208" s="10">
        <v>610</v>
      </c>
      <c r="H208" s="96">
        <v>4000000</v>
      </c>
      <c r="I208" s="96">
        <v>4000000</v>
      </c>
      <c r="J208" s="58">
        <v>0</v>
      </c>
      <c r="K208" s="58">
        <v>0</v>
      </c>
      <c r="L208" s="58">
        <v>0</v>
      </c>
      <c r="M208" s="58">
        <v>0</v>
      </c>
    </row>
    <row r="209" spans="1:13" ht="75">
      <c r="A209" s="75"/>
      <c r="B209" s="48" t="s">
        <v>295</v>
      </c>
      <c r="C209" s="22" t="s">
        <v>107</v>
      </c>
      <c r="D209" s="65" t="s">
        <v>75</v>
      </c>
      <c r="E209" s="65" t="s">
        <v>158</v>
      </c>
      <c r="F209" s="21" t="s">
        <v>293</v>
      </c>
      <c r="G209" s="10"/>
      <c r="H209" s="96">
        <f>H210</f>
        <v>40404.04</v>
      </c>
      <c r="I209" s="96">
        <f t="shared" ref="I209:M209" si="119">I210</f>
        <v>0</v>
      </c>
      <c r="J209" s="96">
        <f t="shared" si="119"/>
        <v>0</v>
      </c>
      <c r="K209" s="96">
        <f t="shared" si="119"/>
        <v>0</v>
      </c>
      <c r="L209" s="96">
        <f t="shared" si="119"/>
        <v>0</v>
      </c>
      <c r="M209" s="96">
        <f t="shared" si="119"/>
        <v>0</v>
      </c>
    </row>
    <row r="210" spans="1:13" ht="37.5">
      <c r="A210" s="75"/>
      <c r="B210" s="48" t="s">
        <v>133</v>
      </c>
      <c r="C210" s="12" t="s">
        <v>107</v>
      </c>
      <c r="D210" s="11" t="s">
        <v>75</v>
      </c>
      <c r="E210" s="11" t="s">
        <v>158</v>
      </c>
      <c r="F210" s="45" t="s">
        <v>293</v>
      </c>
      <c r="G210" s="10">
        <v>600</v>
      </c>
      <c r="H210" s="96">
        <f>H211</f>
        <v>40404.04</v>
      </c>
      <c r="I210" s="96">
        <f t="shared" ref="I210:M210" si="120">I211</f>
        <v>0</v>
      </c>
      <c r="J210" s="96">
        <f t="shared" si="120"/>
        <v>0</v>
      </c>
      <c r="K210" s="96">
        <f t="shared" si="120"/>
        <v>0</v>
      </c>
      <c r="L210" s="96">
        <f t="shared" si="120"/>
        <v>0</v>
      </c>
      <c r="M210" s="96">
        <f t="shared" si="120"/>
        <v>0</v>
      </c>
    </row>
    <row r="211" spans="1:13" ht="18.75">
      <c r="A211" s="75"/>
      <c r="B211" s="48" t="s">
        <v>132</v>
      </c>
      <c r="C211" s="12" t="s">
        <v>107</v>
      </c>
      <c r="D211" s="11" t="s">
        <v>75</v>
      </c>
      <c r="E211" s="11" t="s">
        <v>158</v>
      </c>
      <c r="F211" s="45" t="s">
        <v>293</v>
      </c>
      <c r="G211" s="10">
        <v>610</v>
      </c>
      <c r="H211" s="96">
        <v>40404.04</v>
      </c>
      <c r="I211" s="96">
        <v>0</v>
      </c>
      <c r="J211" s="58">
        <v>0</v>
      </c>
      <c r="K211" s="58">
        <v>0</v>
      </c>
      <c r="L211" s="58">
        <v>0</v>
      </c>
      <c r="M211" s="58">
        <v>0</v>
      </c>
    </row>
    <row r="212" spans="1:13" ht="75">
      <c r="A212" s="24" t="s">
        <v>9</v>
      </c>
      <c r="B212" s="23" t="s">
        <v>160</v>
      </c>
      <c r="C212" s="22" t="s">
        <v>107</v>
      </c>
      <c r="D212" s="21" t="s">
        <v>75</v>
      </c>
      <c r="E212" s="21" t="s">
        <v>158</v>
      </c>
      <c r="F212" s="21" t="s">
        <v>159</v>
      </c>
      <c r="G212" s="20" t="s">
        <v>9</v>
      </c>
      <c r="H212" s="99">
        <f>H213</f>
        <v>224179.5</v>
      </c>
      <c r="I212" s="99">
        <f t="shared" ref="I212:M212" si="121">I213</f>
        <v>0</v>
      </c>
      <c r="J212" s="99">
        <f t="shared" si="121"/>
        <v>420000</v>
      </c>
      <c r="K212" s="99">
        <f t="shared" si="121"/>
        <v>0</v>
      </c>
      <c r="L212" s="99">
        <f t="shared" si="121"/>
        <v>0</v>
      </c>
      <c r="M212" s="99">
        <f t="shared" si="121"/>
        <v>0</v>
      </c>
    </row>
    <row r="213" spans="1:13" ht="37.5">
      <c r="A213" s="19" t="s">
        <v>9</v>
      </c>
      <c r="B213" s="18" t="s">
        <v>133</v>
      </c>
      <c r="C213" s="17" t="s">
        <v>107</v>
      </c>
      <c r="D213" s="16" t="s">
        <v>75</v>
      </c>
      <c r="E213" s="16" t="s">
        <v>158</v>
      </c>
      <c r="F213" s="16" t="s">
        <v>159</v>
      </c>
      <c r="G213" s="15">
        <v>600</v>
      </c>
      <c r="H213" s="94">
        <f>H214</f>
        <v>224179.5</v>
      </c>
      <c r="I213" s="94">
        <f t="shared" ref="I213:M213" si="122">I214</f>
        <v>0</v>
      </c>
      <c r="J213" s="94">
        <f t="shared" si="122"/>
        <v>420000</v>
      </c>
      <c r="K213" s="94">
        <f t="shared" si="122"/>
        <v>0</v>
      </c>
      <c r="L213" s="94">
        <f t="shared" si="122"/>
        <v>0</v>
      </c>
      <c r="M213" s="94">
        <f t="shared" si="122"/>
        <v>0</v>
      </c>
    </row>
    <row r="214" spans="1:13" ht="18.75">
      <c r="A214" s="14" t="s">
        <v>9</v>
      </c>
      <c r="B214" s="13" t="s">
        <v>132</v>
      </c>
      <c r="C214" s="12" t="s">
        <v>107</v>
      </c>
      <c r="D214" s="11" t="s">
        <v>75</v>
      </c>
      <c r="E214" s="11" t="s">
        <v>158</v>
      </c>
      <c r="F214" s="11" t="s">
        <v>159</v>
      </c>
      <c r="G214" s="10" t="s">
        <v>131</v>
      </c>
      <c r="H214" s="96">
        <v>224179.5</v>
      </c>
      <c r="I214" s="97">
        <v>0</v>
      </c>
      <c r="J214" s="98">
        <v>420000</v>
      </c>
      <c r="K214" s="98">
        <v>0</v>
      </c>
      <c r="L214" s="98">
        <v>0</v>
      </c>
      <c r="M214" s="58">
        <v>0</v>
      </c>
    </row>
    <row r="215" spans="1:13" ht="56.25">
      <c r="A215" s="24" t="s">
        <v>9</v>
      </c>
      <c r="B215" s="23" t="s">
        <v>157</v>
      </c>
      <c r="C215" s="22" t="s">
        <v>107</v>
      </c>
      <c r="D215" s="21" t="s">
        <v>63</v>
      </c>
      <c r="E215" s="21" t="s">
        <v>2</v>
      </c>
      <c r="F215" s="21" t="s">
        <v>1</v>
      </c>
      <c r="G215" s="20" t="s">
        <v>9</v>
      </c>
      <c r="H215" s="99">
        <f>H216+H226</f>
        <v>9307517.2800000012</v>
      </c>
      <c r="I215" s="99">
        <f>I216+I226</f>
        <v>100000</v>
      </c>
      <c r="J215" s="99">
        <f t="shared" ref="J215:M215" si="123">J216+J226</f>
        <v>9407627.1799999997</v>
      </c>
      <c r="K215" s="99">
        <f t="shared" si="123"/>
        <v>0</v>
      </c>
      <c r="L215" s="99">
        <f t="shared" si="123"/>
        <v>6327083.9800000004</v>
      </c>
      <c r="M215" s="99">
        <f t="shared" si="123"/>
        <v>0</v>
      </c>
    </row>
    <row r="216" spans="1:13" ht="18.75">
      <c r="A216" s="19" t="s">
        <v>9</v>
      </c>
      <c r="B216" s="18" t="s">
        <v>156</v>
      </c>
      <c r="C216" s="17" t="s">
        <v>107</v>
      </c>
      <c r="D216" s="16" t="s">
        <v>63</v>
      </c>
      <c r="E216" s="16" t="s">
        <v>5</v>
      </c>
      <c r="F216" s="16" t="s">
        <v>1</v>
      </c>
      <c r="G216" s="15" t="s">
        <v>9</v>
      </c>
      <c r="H216" s="94">
        <f>H217</f>
        <v>7151007.1800000006</v>
      </c>
      <c r="I216" s="94">
        <f t="shared" ref="I216:M216" si="124">I217</f>
        <v>0</v>
      </c>
      <c r="J216" s="94">
        <f t="shared" si="124"/>
        <v>7301407.1800000006</v>
      </c>
      <c r="K216" s="94">
        <f t="shared" si="124"/>
        <v>0</v>
      </c>
      <c r="L216" s="94">
        <f t="shared" si="124"/>
        <v>6327083.9800000004</v>
      </c>
      <c r="M216" s="94">
        <f t="shared" si="124"/>
        <v>0</v>
      </c>
    </row>
    <row r="217" spans="1:13" ht="18.75">
      <c r="A217" s="19" t="s">
        <v>9</v>
      </c>
      <c r="B217" s="18" t="s">
        <v>155</v>
      </c>
      <c r="C217" s="17" t="s">
        <v>107</v>
      </c>
      <c r="D217" s="16" t="s">
        <v>63</v>
      </c>
      <c r="E217" s="16" t="s">
        <v>5</v>
      </c>
      <c r="F217" s="16" t="s">
        <v>15</v>
      </c>
      <c r="G217" s="15" t="s">
        <v>9</v>
      </c>
      <c r="H217" s="94">
        <f>H218+H220+H222+H224</f>
        <v>7151007.1800000006</v>
      </c>
      <c r="I217" s="94">
        <f t="shared" ref="I217:M217" si="125">I218+I220+I222+I224</f>
        <v>0</v>
      </c>
      <c r="J217" s="94">
        <f t="shared" si="125"/>
        <v>7301407.1800000006</v>
      </c>
      <c r="K217" s="94">
        <f t="shared" si="125"/>
        <v>0</v>
      </c>
      <c r="L217" s="94">
        <f t="shared" si="125"/>
        <v>6327083.9800000004</v>
      </c>
      <c r="M217" s="94">
        <f t="shared" si="125"/>
        <v>0</v>
      </c>
    </row>
    <row r="218" spans="1:13" ht="75">
      <c r="A218" s="19" t="s">
        <v>9</v>
      </c>
      <c r="B218" s="18" t="s">
        <v>71</v>
      </c>
      <c r="C218" s="17" t="s">
        <v>107</v>
      </c>
      <c r="D218" s="16" t="s">
        <v>63</v>
      </c>
      <c r="E218" s="16" t="s">
        <v>5</v>
      </c>
      <c r="F218" s="16" t="s">
        <v>15</v>
      </c>
      <c r="G218" s="15">
        <v>100</v>
      </c>
      <c r="H218" s="94">
        <f>H219</f>
        <v>6381400</v>
      </c>
      <c r="I218" s="94">
        <f t="shared" ref="I218:M218" si="126">I219</f>
        <v>0</v>
      </c>
      <c r="J218" s="94">
        <f t="shared" si="126"/>
        <v>6354083.9800000004</v>
      </c>
      <c r="K218" s="94">
        <f t="shared" si="126"/>
        <v>0</v>
      </c>
      <c r="L218" s="94">
        <f t="shared" si="126"/>
        <v>6327083.9800000004</v>
      </c>
      <c r="M218" s="94">
        <f t="shared" si="126"/>
        <v>0</v>
      </c>
    </row>
    <row r="219" spans="1:13" ht="18.75">
      <c r="A219" s="14" t="s">
        <v>9</v>
      </c>
      <c r="B219" s="13" t="s">
        <v>86</v>
      </c>
      <c r="C219" s="12" t="s">
        <v>107</v>
      </c>
      <c r="D219" s="11" t="s">
        <v>63</v>
      </c>
      <c r="E219" s="11" t="s">
        <v>5</v>
      </c>
      <c r="F219" s="11" t="s">
        <v>15</v>
      </c>
      <c r="G219" s="10" t="s">
        <v>85</v>
      </c>
      <c r="H219" s="96">
        <v>6381400</v>
      </c>
      <c r="I219" s="97">
        <v>0</v>
      </c>
      <c r="J219" s="98">
        <v>6354083.9800000004</v>
      </c>
      <c r="K219" s="98">
        <v>0</v>
      </c>
      <c r="L219" s="98">
        <v>6327083.9800000004</v>
      </c>
      <c r="M219" s="58">
        <v>0</v>
      </c>
    </row>
    <row r="220" spans="1:13" ht="37.5">
      <c r="A220" s="24" t="s">
        <v>9</v>
      </c>
      <c r="B220" s="23" t="s">
        <v>18</v>
      </c>
      <c r="C220" s="22" t="s">
        <v>107</v>
      </c>
      <c r="D220" s="21" t="s">
        <v>63</v>
      </c>
      <c r="E220" s="21" t="s">
        <v>5</v>
      </c>
      <c r="F220" s="21" t="s">
        <v>15</v>
      </c>
      <c r="G220" s="20">
        <v>200</v>
      </c>
      <c r="H220" s="99">
        <f>H221</f>
        <v>694323.78</v>
      </c>
      <c r="I220" s="99">
        <f t="shared" ref="I220:M220" si="127">I221</f>
        <v>0</v>
      </c>
      <c r="J220" s="99">
        <f t="shared" si="127"/>
        <v>883480</v>
      </c>
      <c r="K220" s="99">
        <f t="shared" si="127"/>
        <v>0</v>
      </c>
      <c r="L220" s="99">
        <f t="shared" si="127"/>
        <v>0</v>
      </c>
      <c r="M220" s="99">
        <f t="shared" si="127"/>
        <v>0</v>
      </c>
    </row>
    <row r="221" spans="1:13" ht="37.5">
      <c r="A221" s="14" t="s">
        <v>9</v>
      </c>
      <c r="B221" s="13" t="s">
        <v>17</v>
      </c>
      <c r="C221" s="12" t="s">
        <v>107</v>
      </c>
      <c r="D221" s="11" t="s">
        <v>63</v>
      </c>
      <c r="E221" s="11" t="s">
        <v>5</v>
      </c>
      <c r="F221" s="11" t="s">
        <v>15</v>
      </c>
      <c r="G221" s="10" t="s">
        <v>14</v>
      </c>
      <c r="H221" s="96">
        <v>694323.78</v>
      </c>
      <c r="I221" s="97">
        <v>0</v>
      </c>
      <c r="J221" s="98">
        <v>883480</v>
      </c>
      <c r="K221" s="98">
        <v>0</v>
      </c>
      <c r="L221" s="98">
        <v>0</v>
      </c>
      <c r="M221" s="58">
        <v>0</v>
      </c>
    </row>
    <row r="222" spans="1:13" ht="18.75">
      <c r="A222" s="24" t="s">
        <v>9</v>
      </c>
      <c r="B222" s="23" t="s">
        <v>35</v>
      </c>
      <c r="C222" s="22" t="s">
        <v>107</v>
      </c>
      <c r="D222" s="21" t="s">
        <v>63</v>
      </c>
      <c r="E222" s="21" t="s">
        <v>5</v>
      </c>
      <c r="F222" s="21" t="s">
        <v>15</v>
      </c>
      <c r="G222" s="20">
        <v>300</v>
      </c>
      <c r="H222" s="99">
        <f>H223</f>
        <v>70283.399999999994</v>
      </c>
      <c r="I222" s="99">
        <f t="shared" ref="I222:M222" si="128">I223</f>
        <v>0</v>
      </c>
      <c r="J222" s="99">
        <f t="shared" si="128"/>
        <v>58843.199999999997</v>
      </c>
      <c r="K222" s="99">
        <f t="shared" si="128"/>
        <v>0</v>
      </c>
      <c r="L222" s="99">
        <f t="shared" si="128"/>
        <v>0</v>
      </c>
      <c r="M222" s="99">
        <f t="shared" si="128"/>
        <v>0</v>
      </c>
    </row>
    <row r="223" spans="1:13" ht="18.75">
      <c r="A223" s="14" t="s">
        <v>9</v>
      </c>
      <c r="B223" s="13" t="s">
        <v>58</v>
      </c>
      <c r="C223" s="12" t="s">
        <v>107</v>
      </c>
      <c r="D223" s="11" t="s">
        <v>63</v>
      </c>
      <c r="E223" s="11" t="s">
        <v>5</v>
      </c>
      <c r="F223" s="11" t="s">
        <v>15</v>
      </c>
      <c r="G223" s="10" t="s">
        <v>57</v>
      </c>
      <c r="H223" s="96">
        <v>70283.399999999994</v>
      </c>
      <c r="I223" s="97">
        <v>0</v>
      </c>
      <c r="J223" s="98">
        <v>58843.199999999997</v>
      </c>
      <c r="K223" s="98">
        <v>0</v>
      </c>
      <c r="L223" s="98">
        <v>0</v>
      </c>
      <c r="M223" s="58">
        <v>0</v>
      </c>
    </row>
    <row r="224" spans="1:13" ht="18.75">
      <c r="A224" s="24" t="s">
        <v>9</v>
      </c>
      <c r="B224" s="23" t="s">
        <v>44</v>
      </c>
      <c r="C224" s="22" t="s">
        <v>107</v>
      </c>
      <c r="D224" s="21" t="s">
        <v>63</v>
      </c>
      <c r="E224" s="21" t="s">
        <v>5</v>
      </c>
      <c r="F224" s="21" t="s">
        <v>15</v>
      </c>
      <c r="G224" s="20">
        <v>800</v>
      </c>
      <c r="H224" s="99">
        <f>H225</f>
        <v>5000</v>
      </c>
      <c r="I224" s="99">
        <f t="shared" ref="I224:M224" si="129">I225</f>
        <v>0</v>
      </c>
      <c r="J224" s="99">
        <f t="shared" si="129"/>
        <v>5000</v>
      </c>
      <c r="K224" s="99">
        <f t="shared" si="129"/>
        <v>0</v>
      </c>
      <c r="L224" s="99">
        <f t="shared" si="129"/>
        <v>0</v>
      </c>
      <c r="M224" s="99">
        <f t="shared" si="129"/>
        <v>0</v>
      </c>
    </row>
    <row r="225" spans="1:13" ht="18.75">
      <c r="A225" s="14" t="s">
        <v>9</v>
      </c>
      <c r="B225" s="13" t="s">
        <v>84</v>
      </c>
      <c r="C225" s="12" t="s">
        <v>107</v>
      </c>
      <c r="D225" s="11" t="s">
        <v>63</v>
      </c>
      <c r="E225" s="11" t="s">
        <v>5</v>
      </c>
      <c r="F225" s="11" t="s">
        <v>15</v>
      </c>
      <c r="G225" s="10" t="s">
        <v>83</v>
      </c>
      <c r="H225" s="96">
        <v>5000</v>
      </c>
      <c r="I225" s="97">
        <v>0</v>
      </c>
      <c r="J225" s="98">
        <v>5000</v>
      </c>
      <c r="K225" s="98">
        <v>0</v>
      </c>
      <c r="L225" s="98">
        <v>0</v>
      </c>
      <c r="M225" s="58">
        <v>0</v>
      </c>
    </row>
    <row r="226" spans="1:13" ht="18.75">
      <c r="A226" s="24" t="s">
        <v>9</v>
      </c>
      <c r="B226" s="23" t="s">
        <v>154</v>
      </c>
      <c r="C226" s="22" t="s">
        <v>107</v>
      </c>
      <c r="D226" s="21" t="s">
        <v>63</v>
      </c>
      <c r="E226" s="21" t="s">
        <v>37</v>
      </c>
      <c r="F226" s="21" t="s">
        <v>1</v>
      </c>
      <c r="G226" s="20" t="s">
        <v>9</v>
      </c>
      <c r="H226" s="99">
        <f>H227+H234+H237</f>
        <v>2156510.1</v>
      </c>
      <c r="I226" s="99">
        <f>I227+I234+I237</f>
        <v>100000</v>
      </c>
      <c r="J226" s="103">
        <v>2106220</v>
      </c>
      <c r="K226" s="103">
        <v>0</v>
      </c>
      <c r="L226" s="103">
        <v>0</v>
      </c>
      <c r="M226" s="104">
        <v>0</v>
      </c>
    </row>
    <row r="227" spans="1:13" ht="37.5">
      <c r="A227" s="19" t="s">
        <v>9</v>
      </c>
      <c r="B227" s="18" t="s">
        <v>153</v>
      </c>
      <c r="C227" s="17" t="s">
        <v>107</v>
      </c>
      <c r="D227" s="16" t="s">
        <v>63</v>
      </c>
      <c r="E227" s="16" t="s">
        <v>37</v>
      </c>
      <c r="F227" s="16" t="s">
        <v>15</v>
      </c>
      <c r="G227" s="15" t="s">
        <v>9</v>
      </c>
      <c r="H227" s="94">
        <f>H228+H230+H232</f>
        <v>2055500</v>
      </c>
      <c r="I227" s="94">
        <f t="shared" ref="I227:M227" si="130">I228+I230+I232</f>
        <v>0</v>
      </c>
      <c r="J227" s="94">
        <f t="shared" si="130"/>
        <v>2106220</v>
      </c>
      <c r="K227" s="94">
        <f t="shared" si="130"/>
        <v>0</v>
      </c>
      <c r="L227" s="94">
        <f t="shared" si="130"/>
        <v>0</v>
      </c>
      <c r="M227" s="94">
        <f t="shared" si="130"/>
        <v>0</v>
      </c>
    </row>
    <row r="228" spans="1:13" ht="75">
      <c r="A228" s="19" t="s">
        <v>9</v>
      </c>
      <c r="B228" s="18" t="s">
        <v>71</v>
      </c>
      <c r="C228" s="17" t="s">
        <v>107</v>
      </c>
      <c r="D228" s="16" t="s">
        <v>63</v>
      </c>
      <c r="E228" s="16" t="s">
        <v>37</v>
      </c>
      <c r="F228" s="16" t="s">
        <v>15</v>
      </c>
      <c r="G228" s="15">
        <v>100</v>
      </c>
      <c r="H228" s="94">
        <f>H229</f>
        <v>410000</v>
      </c>
      <c r="I228" s="94">
        <f t="shared" ref="I228:M228" si="131">I229</f>
        <v>0</v>
      </c>
      <c r="J228" s="94">
        <f t="shared" si="131"/>
        <v>410000</v>
      </c>
      <c r="K228" s="94">
        <f t="shared" si="131"/>
        <v>0</v>
      </c>
      <c r="L228" s="94">
        <f t="shared" si="131"/>
        <v>0</v>
      </c>
      <c r="M228" s="94">
        <f t="shared" si="131"/>
        <v>0</v>
      </c>
    </row>
    <row r="229" spans="1:13" ht="18.75">
      <c r="A229" s="14" t="s">
        <v>9</v>
      </c>
      <c r="B229" s="13" t="s">
        <v>86</v>
      </c>
      <c r="C229" s="12" t="s">
        <v>107</v>
      </c>
      <c r="D229" s="11" t="s">
        <v>63</v>
      </c>
      <c r="E229" s="11" t="s">
        <v>37</v>
      </c>
      <c r="F229" s="11" t="s">
        <v>15</v>
      </c>
      <c r="G229" s="10" t="s">
        <v>85</v>
      </c>
      <c r="H229" s="96">
        <v>410000</v>
      </c>
      <c r="I229" s="97">
        <v>0</v>
      </c>
      <c r="J229" s="98">
        <v>410000</v>
      </c>
      <c r="K229" s="98">
        <v>0</v>
      </c>
      <c r="L229" s="98">
        <v>0</v>
      </c>
      <c r="M229" s="58">
        <v>0</v>
      </c>
    </row>
    <row r="230" spans="1:13" ht="37.5">
      <c r="A230" s="24" t="s">
        <v>9</v>
      </c>
      <c r="B230" s="23" t="s">
        <v>18</v>
      </c>
      <c r="C230" s="22" t="s">
        <v>107</v>
      </c>
      <c r="D230" s="21" t="s">
        <v>63</v>
      </c>
      <c r="E230" s="21" t="s">
        <v>37</v>
      </c>
      <c r="F230" s="21" t="s">
        <v>15</v>
      </c>
      <c r="G230" s="20">
        <v>200</v>
      </c>
      <c r="H230" s="99">
        <f>H231</f>
        <v>826500</v>
      </c>
      <c r="I230" s="99">
        <f t="shared" ref="I230:M230" si="132">I231</f>
        <v>0</v>
      </c>
      <c r="J230" s="99">
        <f t="shared" si="132"/>
        <v>696220</v>
      </c>
      <c r="K230" s="99">
        <f t="shared" si="132"/>
        <v>0</v>
      </c>
      <c r="L230" s="99">
        <f t="shared" si="132"/>
        <v>0</v>
      </c>
      <c r="M230" s="99">
        <f t="shared" si="132"/>
        <v>0</v>
      </c>
    </row>
    <row r="231" spans="1:13" ht="37.5">
      <c r="A231" s="14" t="s">
        <v>9</v>
      </c>
      <c r="B231" s="13" t="s">
        <v>17</v>
      </c>
      <c r="C231" s="12" t="s">
        <v>107</v>
      </c>
      <c r="D231" s="11" t="s">
        <v>63</v>
      </c>
      <c r="E231" s="11" t="s">
        <v>37</v>
      </c>
      <c r="F231" s="11" t="s">
        <v>15</v>
      </c>
      <c r="G231" s="10" t="s">
        <v>14</v>
      </c>
      <c r="H231" s="96">
        <v>826500</v>
      </c>
      <c r="I231" s="97">
        <v>0</v>
      </c>
      <c r="J231" s="98">
        <v>696220</v>
      </c>
      <c r="K231" s="98">
        <v>0</v>
      </c>
      <c r="L231" s="98">
        <v>0</v>
      </c>
      <c r="M231" s="58">
        <v>0</v>
      </c>
    </row>
    <row r="232" spans="1:13" ht="18.75">
      <c r="A232" s="24" t="s">
        <v>9</v>
      </c>
      <c r="B232" s="23" t="s">
        <v>35</v>
      </c>
      <c r="C232" s="22" t="s">
        <v>107</v>
      </c>
      <c r="D232" s="21" t="s">
        <v>63</v>
      </c>
      <c r="E232" s="21" t="s">
        <v>37</v>
      </c>
      <c r="F232" s="21" t="s">
        <v>15</v>
      </c>
      <c r="G232" s="20">
        <v>300</v>
      </c>
      <c r="H232" s="99">
        <f>H233</f>
        <v>819000</v>
      </c>
      <c r="I232" s="102">
        <v>0</v>
      </c>
      <c r="J232" s="103">
        <v>1000000</v>
      </c>
      <c r="K232" s="103">
        <v>0</v>
      </c>
      <c r="L232" s="103">
        <v>0</v>
      </c>
      <c r="M232" s="104">
        <v>0</v>
      </c>
    </row>
    <row r="233" spans="1:13" ht="18.75">
      <c r="A233" s="14" t="s">
        <v>9</v>
      </c>
      <c r="B233" s="13" t="s">
        <v>58</v>
      </c>
      <c r="C233" s="12" t="s">
        <v>107</v>
      </c>
      <c r="D233" s="11" t="s">
        <v>63</v>
      </c>
      <c r="E233" s="11" t="s">
        <v>37</v>
      </c>
      <c r="F233" s="11" t="s">
        <v>15</v>
      </c>
      <c r="G233" s="10" t="s">
        <v>57</v>
      </c>
      <c r="H233" s="96">
        <v>819000</v>
      </c>
      <c r="I233" s="97">
        <v>0</v>
      </c>
      <c r="J233" s="98">
        <v>1000000</v>
      </c>
      <c r="K233" s="98">
        <v>0</v>
      </c>
      <c r="L233" s="98">
        <v>0</v>
      </c>
      <c r="M233" s="58">
        <v>0</v>
      </c>
    </row>
    <row r="234" spans="1:13" ht="56.25">
      <c r="A234" s="14"/>
      <c r="B234" s="18" t="s">
        <v>304</v>
      </c>
      <c r="C234" s="12" t="s">
        <v>107</v>
      </c>
      <c r="D234" s="11" t="s">
        <v>63</v>
      </c>
      <c r="E234" s="11" t="s">
        <v>37</v>
      </c>
      <c r="F234" s="11">
        <v>70750</v>
      </c>
      <c r="G234" s="10"/>
      <c r="H234" s="96">
        <f>H235</f>
        <v>100000</v>
      </c>
      <c r="I234" s="96">
        <f t="shared" ref="I234:M234" si="133">I235</f>
        <v>100000</v>
      </c>
      <c r="J234" s="96">
        <f t="shared" si="133"/>
        <v>0</v>
      </c>
      <c r="K234" s="96">
        <f t="shared" si="133"/>
        <v>0</v>
      </c>
      <c r="L234" s="96">
        <f t="shared" si="133"/>
        <v>0</v>
      </c>
      <c r="M234" s="96">
        <f t="shared" si="133"/>
        <v>0</v>
      </c>
    </row>
    <row r="235" spans="1:13" ht="37.5">
      <c r="A235" s="14"/>
      <c r="B235" s="18" t="s">
        <v>133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>
        <v>600</v>
      </c>
      <c r="H235" s="96">
        <f>H236</f>
        <v>100000</v>
      </c>
      <c r="I235" s="96">
        <f t="shared" ref="I235:M235" si="134">I236</f>
        <v>100000</v>
      </c>
      <c r="J235" s="96">
        <f t="shared" si="134"/>
        <v>0</v>
      </c>
      <c r="K235" s="96">
        <f t="shared" si="134"/>
        <v>0</v>
      </c>
      <c r="L235" s="96">
        <f t="shared" si="134"/>
        <v>0</v>
      </c>
      <c r="M235" s="96">
        <f t="shared" si="134"/>
        <v>0</v>
      </c>
    </row>
    <row r="236" spans="1:13" ht="18.75">
      <c r="A236" s="14"/>
      <c r="B236" s="13" t="s">
        <v>132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>
        <v>610</v>
      </c>
      <c r="H236" s="96">
        <v>100000</v>
      </c>
      <c r="I236" s="97">
        <v>100000</v>
      </c>
      <c r="J236" s="98">
        <v>0</v>
      </c>
      <c r="K236" s="98">
        <v>0</v>
      </c>
      <c r="L236" s="98">
        <v>0</v>
      </c>
      <c r="M236" s="58">
        <v>0</v>
      </c>
    </row>
    <row r="237" spans="1:13" ht="56.25">
      <c r="A237" s="14"/>
      <c r="B237" s="18" t="s">
        <v>305</v>
      </c>
      <c r="C237" s="12" t="s">
        <v>107</v>
      </c>
      <c r="D237" s="11" t="s">
        <v>63</v>
      </c>
      <c r="E237" s="11" t="s">
        <v>37</v>
      </c>
      <c r="F237" s="11" t="s">
        <v>303</v>
      </c>
      <c r="G237" s="10"/>
      <c r="H237" s="96">
        <f>H238</f>
        <v>1010.1</v>
      </c>
      <c r="I237" s="96">
        <f t="shared" ref="I237:M237" si="135">I238</f>
        <v>0</v>
      </c>
      <c r="J237" s="96">
        <f t="shared" si="135"/>
        <v>0</v>
      </c>
      <c r="K237" s="96">
        <f t="shared" si="135"/>
        <v>0</v>
      </c>
      <c r="L237" s="96">
        <f t="shared" si="135"/>
        <v>0</v>
      </c>
      <c r="M237" s="96">
        <f t="shared" si="135"/>
        <v>0</v>
      </c>
    </row>
    <row r="238" spans="1:13" ht="37.5">
      <c r="A238" s="79"/>
      <c r="B238" s="18" t="s">
        <v>133</v>
      </c>
      <c r="C238" s="12" t="s">
        <v>107</v>
      </c>
      <c r="D238" s="11" t="s">
        <v>63</v>
      </c>
      <c r="E238" s="11" t="s">
        <v>37</v>
      </c>
      <c r="F238" s="11" t="s">
        <v>303</v>
      </c>
      <c r="G238" s="10">
        <v>600</v>
      </c>
      <c r="H238" s="96">
        <f>H239</f>
        <v>1010.1</v>
      </c>
      <c r="I238" s="96">
        <f t="shared" ref="I238:M238" si="136">I239</f>
        <v>0</v>
      </c>
      <c r="J238" s="96">
        <f t="shared" si="136"/>
        <v>0</v>
      </c>
      <c r="K238" s="96">
        <f t="shared" si="136"/>
        <v>0</v>
      </c>
      <c r="L238" s="96">
        <f t="shared" si="136"/>
        <v>0</v>
      </c>
      <c r="M238" s="96">
        <f t="shared" si="136"/>
        <v>0</v>
      </c>
    </row>
    <row r="239" spans="1:13" ht="18.75">
      <c r="A239" s="79"/>
      <c r="B239" s="13" t="s">
        <v>132</v>
      </c>
      <c r="C239" s="12" t="s">
        <v>107</v>
      </c>
      <c r="D239" s="11" t="s">
        <v>63</v>
      </c>
      <c r="E239" s="11" t="s">
        <v>37</v>
      </c>
      <c r="F239" s="11" t="s">
        <v>303</v>
      </c>
      <c r="G239" s="10">
        <v>610</v>
      </c>
      <c r="H239" s="96">
        <v>1010.1</v>
      </c>
      <c r="I239" s="96">
        <v>0</v>
      </c>
      <c r="J239" s="58">
        <v>0</v>
      </c>
      <c r="K239" s="58">
        <v>0</v>
      </c>
      <c r="L239" s="58">
        <v>0</v>
      </c>
      <c r="M239" s="58">
        <v>0</v>
      </c>
    </row>
    <row r="240" spans="1:13" ht="37.5">
      <c r="A240" s="24" t="s">
        <v>9</v>
      </c>
      <c r="B240" s="23" t="s">
        <v>152</v>
      </c>
      <c r="C240" s="22" t="s">
        <v>107</v>
      </c>
      <c r="D240" s="21" t="s">
        <v>56</v>
      </c>
      <c r="E240" s="21" t="s">
        <v>2</v>
      </c>
      <c r="F240" s="21" t="s">
        <v>1</v>
      </c>
      <c r="G240" s="20" t="s">
        <v>9</v>
      </c>
      <c r="H240" s="99">
        <f>H241</f>
        <v>4606541.76</v>
      </c>
      <c r="I240" s="99">
        <f>I241</f>
        <v>2927147.45</v>
      </c>
      <c r="J240" s="99">
        <f t="shared" ref="J240:M240" si="137">J241</f>
        <v>0</v>
      </c>
      <c r="K240" s="99">
        <f t="shared" si="137"/>
        <v>0</v>
      </c>
      <c r="L240" s="99">
        <f t="shared" si="137"/>
        <v>0</v>
      </c>
      <c r="M240" s="99">
        <f t="shared" si="137"/>
        <v>0</v>
      </c>
    </row>
    <row r="241" spans="1:13" ht="37.5">
      <c r="A241" s="19" t="s">
        <v>9</v>
      </c>
      <c r="B241" s="18" t="s">
        <v>151</v>
      </c>
      <c r="C241" s="17" t="s">
        <v>107</v>
      </c>
      <c r="D241" s="16" t="s">
        <v>56</v>
      </c>
      <c r="E241" s="16" t="s">
        <v>5</v>
      </c>
      <c r="F241" s="16" t="s">
        <v>1</v>
      </c>
      <c r="G241" s="15" t="s">
        <v>9</v>
      </c>
      <c r="H241" s="94">
        <f>H242+H247+H256+H253+H259+H250</f>
        <v>4606541.76</v>
      </c>
      <c r="I241" s="94">
        <f>I242+I247+I256+I253+I259</f>
        <v>2927147.45</v>
      </c>
      <c r="J241" s="94">
        <f t="shared" ref="J241:M241" si="138">J242</f>
        <v>0</v>
      </c>
      <c r="K241" s="94">
        <f t="shared" si="138"/>
        <v>0</v>
      </c>
      <c r="L241" s="94">
        <f t="shared" si="138"/>
        <v>0</v>
      </c>
      <c r="M241" s="94">
        <f t="shared" si="138"/>
        <v>0</v>
      </c>
    </row>
    <row r="242" spans="1:13" ht="37.5">
      <c r="A242" s="19" t="s">
        <v>9</v>
      </c>
      <c r="B242" s="18" t="s">
        <v>150</v>
      </c>
      <c r="C242" s="17" t="s">
        <v>107</v>
      </c>
      <c r="D242" s="16" t="s">
        <v>56</v>
      </c>
      <c r="E242" s="16" t="s">
        <v>5</v>
      </c>
      <c r="F242" s="16" t="s">
        <v>15</v>
      </c>
      <c r="G242" s="15" t="s">
        <v>9</v>
      </c>
      <c r="H242" s="94">
        <f>H243+H245</f>
        <v>325325.99</v>
      </c>
      <c r="I242" s="94">
        <f t="shared" ref="I242:M242" si="139">I245</f>
        <v>0</v>
      </c>
      <c r="J242" s="94">
        <f t="shared" si="139"/>
        <v>0</v>
      </c>
      <c r="K242" s="94">
        <f t="shared" si="139"/>
        <v>0</v>
      </c>
      <c r="L242" s="94">
        <f t="shared" si="139"/>
        <v>0</v>
      </c>
      <c r="M242" s="94">
        <f t="shared" si="139"/>
        <v>0</v>
      </c>
    </row>
    <row r="243" spans="1:13" ht="75">
      <c r="A243" s="86"/>
      <c r="B243" s="18" t="s">
        <v>71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>
        <v>100</v>
      </c>
      <c r="H243" s="94">
        <f>H244</f>
        <v>283870.69</v>
      </c>
      <c r="I243" s="94">
        <f t="shared" ref="I243:M243" si="140">I244</f>
        <v>0</v>
      </c>
      <c r="J243" s="94">
        <f t="shared" si="140"/>
        <v>0</v>
      </c>
      <c r="K243" s="94">
        <f t="shared" si="140"/>
        <v>0</v>
      </c>
      <c r="L243" s="94">
        <f t="shared" si="140"/>
        <v>0</v>
      </c>
      <c r="M243" s="94">
        <f t="shared" si="140"/>
        <v>0</v>
      </c>
    </row>
    <row r="244" spans="1:13" ht="18.75">
      <c r="A244" s="86"/>
      <c r="B244" s="13" t="s">
        <v>86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110</v>
      </c>
      <c r="H244" s="94">
        <v>283870.69</v>
      </c>
      <c r="I244" s="94">
        <v>0</v>
      </c>
      <c r="J244" s="94">
        <v>0</v>
      </c>
      <c r="K244" s="94">
        <v>0</v>
      </c>
      <c r="L244" s="94">
        <v>0</v>
      </c>
      <c r="M244" s="94">
        <v>0</v>
      </c>
    </row>
    <row r="245" spans="1:13" ht="37.5">
      <c r="A245" s="19" t="s">
        <v>9</v>
      </c>
      <c r="B245" s="18" t="s">
        <v>18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200</v>
      </c>
      <c r="H245" s="94">
        <f>H246</f>
        <v>41455.300000000003</v>
      </c>
      <c r="I245" s="94">
        <f t="shared" ref="I245:L245" si="141">I246</f>
        <v>0</v>
      </c>
      <c r="J245" s="94">
        <f t="shared" si="141"/>
        <v>0</v>
      </c>
      <c r="K245" s="94">
        <f t="shared" si="141"/>
        <v>0</v>
      </c>
      <c r="L245" s="94">
        <f t="shared" si="141"/>
        <v>0</v>
      </c>
      <c r="M245" s="95">
        <v>0</v>
      </c>
    </row>
    <row r="246" spans="1:13" ht="37.5">
      <c r="A246" s="14" t="s">
        <v>9</v>
      </c>
      <c r="B246" s="13" t="s">
        <v>17</v>
      </c>
      <c r="C246" s="12" t="s">
        <v>107</v>
      </c>
      <c r="D246" s="11" t="s">
        <v>56</v>
      </c>
      <c r="E246" s="11" t="s">
        <v>5</v>
      </c>
      <c r="F246" s="11" t="s">
        <v>15</v>
      </c>
      <c r="G246" s="10" t="s">
        <v>14</v>
      </c>
      <c r="H246" s="96">
        <v>41455.300000000003</v>
      </c>
      <c r="I246" s="97">
        <v>0</v>
      </c>
      <c r="J246" s="98">
        <v>0</v>
      </c>
      <c r="K246" s="98">
        <v>0</v>
      </c>
      <c r="L246" s="98">
        <v>0</v>
      </c>
      <c r="M246" s="58">
        <v>0</v>
      </c>
    </row>
    <row r="247" spans="1:13" ht="56.25">
      <c r="A247" s="63"/>
      <c r="B247" s="48" t="s">
        <v>265</v>
      </c>
      <c r="C247" s="12" t="s">
        <v>107</v>
      </c>
      <c r="D247" s="11" t="s">
        <v>56</v>
      </c>
      <c r="E247" s="11" t="s">
        <v>5</v>
      </c>
      <c r="F247" s="11">
        <v>80020</v>
      </c>
      <c r="G247" s="10"/>
      <c r="H247" s="96">
        <f>H248</f>
        <v>158544.70000000001</v>
      </c>
      <c r="I247" s="96">
        <f t="shared" ref="I247:M247" si="142">I248</f>
        <v>0</v>
      </c>
      <c r="J247" s="96">
        <f t="shared" si="142"/>
        <v>0</v>
      </c>
      <c r="K247" s="96">
        <f t="shared" si="142"/>
        <v>0</v>
      </c>
      <c r="L247" s="96">
        <f t="shared" si="142"/>
        <v>0</v>
      </c>
      <c r="M247" s="96">
        <f t="shared" si="142"/>
        <v>0</v>
      </c>
    </row>
    <row r="248" spans="1:13" ht="18.75">
      <c r="A248" s="63"/>
      <c r="B248" s="48" t="s">
        <v>10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>
        <v>500</v>
      </c>
      <c r="H248" s="96">
        <f>H249</f>
        <v>158544.70000000001</v>
      </c>
      <c r="I248" s="96">
        <f t="shared" ref="I248:M248" si="143">I249</f>
        <v>0</v>
      </c>
      <c r="J248" s="96">
        <f t="shared" si="143"/>
        <v>0</v>
      </c>
      <c r="K248" s="96">
        <f t="shared" si="143"/>
        <v>0</v>
      </c>
      <c r="L248" s="96">
        <f t="shared" si="143"/>
        <v>0</v>
      </c>
      <c r="M248" s="96">
        <f t="shared" si="143"/>
        <v>0</v>
      </c>
    </row>
    <row r="249" spans="1:13" ht="18.75">
      <c r="A249" s="63"/>
      <c r="B249" s="48" t="s">
        <v>8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>
        <v>540</v>
      </c>
      <c r="H249" s="96">
        <v>158544.70000000001</v>
      </c>
      <c r="I249" s="96">
        <v>0</v>
      </c>
      <c r="J249" s="58">
        <v>0</v>
      </c>
      <c r="K249" s="58">
        <v>0</v>
      </c>
      <c r="L249" s="58">
        <v>0</v>
      </c>
      <c r="M249" s="58">
        <v>0</v>
      </c>
    </row>
    <row r="250" spans="1:13" ht="75">
      <c r="A250" s="84"/>
      <c r="B250" s="48" t="s">
        <v>299</v>
      </c>
      <c r="C250" s="12" t="s">
        <v>107</v>
      </c>
      <c r="D250" s="11" t="s">
        <v>56</v>
      </c>
      <c r="E250" s="11" t="s">
        <v>5</v>
      </c>
      <c r="F250" s="11">
        <v>80110</v>
      </c>
      <c r="G250" s="10"/>
      <c r="H250" s="96">
        <f>H251</f>
        <v>684523.62</v>
      </c>
      <c r="I250" s="96">
        <f t="shared" ref="I250:M250" si="144">I251</f>
        <v>0</v>
      </c>
      <c r="J250" s="96">
        <f t="shared" si="144"/>
        <v>0</v>
      </c>
      <c r="K250" s="96">
        <f t="shared" si="144"/>
        <v>0</v>
      </c>
      <c r="L250" s="96">
        <f t="shared" si="144"/>
        <v>0</v>
      </c>
      <c r="M250" s="96">
        <f t="shared" si="144"/>
        <v>0</v>
      </c>
    </row>
    <row r="251" spans="1:13" ht="18.75">
      <c r="A251" s="84"/>
      <c r="B251" s="48" t="s">
        <v>10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>
        <v>500</v>
      </c>
      <c r="H251" s="96">
        <f>H252</f>
        <v>684523.62</v>
      </c>
      <c r="I251" s="96">
        <f t="shared" ref="I251:M251" si="145">I252</f>
        <v>0</v>
      </c>
      <c r="J251" s="96">
        <f t="shared" si="145"/>
        <v>0</v>
      </c>
      <c r="K251" s="96">
        <f t="shared" si="145"/>
        <v>0</v>
      </c>
      <c r="L251" s="96">
        <f t="shared" si="145"/>
        <v>0</v>
      </c>
      <c r="M251" s="96">
        <f t="shared" si="145"/>
        <v>0</v>
      </c>
    </row>
    <row r="252" spans="1:13" ht="18.75">
      <c r="A252" s="84"/>
      <c r="B252" s="48" t="s">
        <v>8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>
        <v>540</v>
      </c>
      <c r="H252" s="96">
        <v>684523.62</v>
      </c>
      <c r="I252" s="96">
        <v>0</v>
      </c>
      <c r="J252" s="58">
        <v>0</v>
      </c>
      <c r="K252" s="58">
        <v>0</v>
      </c>
      <c r="L252" s="58">
        <v>0</v>
      </c>
      <c r="M252" s="58">
        <v>0</v>
      </c>
    </row>
    <row r="253" spans="1:13" ht="37.5">
      <c r="A253" s="66"/>
      <c r="B253" s="48" t="s">
        <v>273</v>
      </c>
      <c r="C253" s="12" t="s">
        <v>107</v>
      </c>
      <c r="D253" s="11" t="s">
        <v>56</v>
      </c>
      <c r="E253" s="11" t="s">
        <v>5</v>
      </c>
      <c r="F253" s="11">
        <v>70140</v>
      </c>
      <c r="G253" s="10"/>
      <c r="H253" s="96">
        <f>H254</f>
        <v>749576.12</v>
      </c>
      <c r="I253" s="96">
        <f t="shared" ref="I253:M253" si="146">I254</f>
        <v>749576.12</v>
      </c>
      <c r="J253" s="96">
        <f t="shared" si="146"/>
        <v>0</v>
      </c>
      <c r="K253" s="96">
        <f t="shared" si="146"/>
        <v>0</v>
      </c>
      <c r="L253" s="96">
        <f t="shared" si="146"/>
        <v>0</v>
      </c>
      <c r="M253" s="96">
        <f t="shared" si="146"/>
        <v>0</v>
      </c>
    </row>
    <row r="254" spans="1:13" ht="18.75">
      <c r="A254" s="78"/>
      <c r="B254" s="48" t="s">
        <v>10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>
        <v>500</v>
      </c>
      <c r="H254" s="96">
        <f>H255</f>
        <v>749576.12</v>
      </c>
      <c r="I254" s="96">
        <f t="shared" ref="I254:M254" si="147">I255</f>
        <v>749576.12</v>
      </c>
      <c r="J254" s="96">
        <f t="shared" si="147"/>
        <v>0</v>
      </c>
      <c r="K254" s="96">
        <f t="shared" si="147"/>
        <v>0</v>
      </c>
      <c r="L254" s="96">
        <f t="shared" si="147"/>
        <v>0</v>
      </c>
      <c r="M254" s="96">
        <f t="shared" si="147"/>
        <v>0</v>
      </c>
    </row>
    <row r="255" spans="1:13" ht="18.75">
      <c r="A255" s="78"/>
      <c r="B255" s="48" t="s">
        <v>8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>
        <v>540</v>
      </c>
      <c r="H255" s="96">
        <v>749576.12</v>
      </c>
      <c r="I255" s="96">
        <v>749576.12</v>
      </c>
      <c r="J255" s="58">
        <v>0</v>
      </c>
      <c r="K255" s="58">
        <v>0</v>
      </c>
      <c r="L255" s="58">
        <v>0</v>
      </c>
      <c r="M255" s="58">
        <v>0</v>
      </c>
    </row>
    <row r="256" spans="1:13" ht="37.5">
      <c r="A256" s="63"/>
      <c r="B256" s="48" t="s">
        <v>266</v>
      </c>
      <c r="C256" s="12" t="s">
        <v>107</v>
      </c>
      <c r="D256" s="11" t="s">
        <v>56</v>
      </c>
      <c r="E256" s="11" t="s">
        <v>5</v>
      </c>
      <c r="F256" s="11" t="s">
        <v>264</v>
      </c>
      <c r="G256" s="10"/>
      <c r="H256" s="96">
        <f t="shared" ref="H256:M256" si="148">H257</f>
        <v>511000</v>
      </c>
      <c r="I256" s="96">
        <f t="shared" si="148"/>
        <v>0</v>
      </c>
      <c r="J256" s="96">
        <f t="shared" si="148"/>
        <v>0</v>
      </c>
      <c r="K256" s="96">
        <f t="shared" si="148"/>
        <v>0</v>
      </c>
      <c r="L256" s="96">
        <f t="shared" si="148"/>
        <v>0</v>
      </c>
      <c r="M256" s="96">
        <f t="shared" si="148"/>
        <v>0</v>
      </c>
    </row>
    <row r="257" spans="1:13" ht="18.75">
      <c r="A257" s="63"/>
      <c r="B257" s="48" t="s">
        <v>10</v>
      </c>
      <c r="C257" s="12" t="s">
        <v>107</v>
      </c>
      <c r="D257" s="11" t="s">
        <v>56</v>
      </c>
      <c r="E257" s="11" t="s">
        <v>5</v>
      </c>
      <c r="F257" s="11" t="s">
        <v>264</v>
      </c>
      <c r="G257" s="10">
        <v>500</v>
      </c>
      <c r="H257" s="96">
        <f>H258</f>
        <v>511000</v>
      </c>
      <c r="I257" s="96">
        <f t="shared" ref="I257" si="149">I258</f>
        <v>0</v>
      </c>
      <c r="J257" s="96">
        <f t="shared" ref="J257" si="150">J258</f>
        <v>0</v>
      </c>
      <c r="K257" s="96">
        <f t="shared" ref="K257" si="151">K258</f>
        <v>0</v>
      </c>
      <c r="L257" s="96">
        <f t="shared" ref="L257" si="152">L258</f>
        <v>0</v>
      </c>
      <c r="M257" s="96">
        <f t="shared" ref="M257" si="153">M258</f>
        <v>0</v>
      </c>
    </row>
    <row r="258" spans="1:13" ht="18.75">
      <c r="A258" s="63"/>
      <c r="B258" s="48" t="s">
        <v>8</v>
      </c>
      <c r="C258" s="12" t="s">
        <v>107</v>
      </c>
      <c r="D258" s="11" t="s">
        <v>56</v>
      </c>
      <c r="E258" s="11" t="s">
        <v>5</v>
      </c>
      <c r="F258" s="11" t="s">
        <v>264</v>
      </c>
      <c r="G258" s="10">
        <v>540</v>
      </c>
      <c r="H258" s="96">
        <v>511000</v>
      </c>
      <c r="I258" s="96">
        <v>0</v>
      </c>
      <c r="J258" s="58">
        <v>0</v>
      </c>
      <c r="K258" s="58">
        <v>0</v>
      </c>
      <c r="L258" s="58">
        <v>0</v>
      </c>
      <c r="M258" s="58">
        <v>0</v>
      </c>
    </row>
    <row r="259" spans="1:13" ht="37.5">
      <c r="A259" s="81"/>
      <c r="B259" s="48" t="s">
        <v>331</v>
      </c>
      <c r="C259" s="12" t="s">
        <v>107</v>
      </c>
      <c r="D259" s="11" t="s">
        <v>56</v>
      </c>
      <c r="E259" s="11" t="s">
        <v>5</v>
      </c>
      <c r="F259" s="11" t="s">
        <v>302</v>
      </c>
      <c r="G259" s="10"/>
      <c r="H259" s="96">
        <f>H260</f>
        <v>2177571.33</v>
      </c>
      <c r="I259" s="96">
        <f>I260</f>
        <v>2177571.33</v>
      </c>
      <c r="J259" s="96">
        <f t="shared" ref="J259:M259" si="154">J260</f>
        <v>0</v>
      </c>
      <c r="K259" s="96">
        <f t="shared" si="154"/>
        <v>0</v>
      </c>
      <c r="L259" s="96">
        <f t="shared" si="154"/>
        <v>0</v>
      </c>
      <c r="M259" s="96">
        <f t="shared" si="154"/>
        <v>0</v>
      </c>
    </row>
    <row r="260" spans="1:13" ht="75">
      <c r="A260" s="88"/>
      <c r="B260" s="18" t="s">
        <v>71</v>
      </c>
      <c r="C260" s="12" t="s">
        <v>107</v>
      </c>
      <c r="D260" s="11" t="s">
        <v>56</v>
      </c>
      <c r="E260" s="11" t="s">
        <v>5</v>
      </c>
      <c r="F260" s="11" t="s">
        <v>302</v>
      </c>
      <c r="G260" s="10">
        <v>100</v>
      </c>
      <c r="H260" s="96">
        <f>H261</f>
        <v>2177571.33</v>
      </c>
      <c r="I260" s="96">
        <f t="shared" ref="I260:M260" si="155">I261</f>
        <v>2177571.33</v>
      </c>
      <c r="J260" s="96">
        <f t="shared" si="155"/>
        <v>0</v>
      </c>
      <c r="K260" s="96">
        <f t="shared" si="155"/>
        <v>0</v>
      </c>
      <c r="L260" s="96">
        <f t="shared" si="155"/>
        <v>0</v>
      </c>
      <c r="M260" s="96">
        <f t="shared" si="155"/>
        <v>0</v>
      </c>
    </row>
    <row r="261" spans="1:13" ht="18.75">
      <c r="A261" s="88"/>
      <c r="B261" s="13" t="s">
        <v>86</v>
      </c>
      <c r="C261" s="12" t="s">
        <v>107</v>
      </c>
      <c r="D261" s="11" t="s">
        <v>56</v>
      </c>
      <c r="E261" s="11" t="s">
        <v>5</v>
      </c>
      <c r="F261" s="11" t="s">
        <v>302</v>
      </c>
      <c r="G261" s="10">
        <v>110</v>
      </c>
      <c r="H261" s="96">
        <v>2177571.33</v>
      </c>
      <c r="I261" s="96">
        <v>2177571.33</v>
      </c>
      <c r="J261" s="96">
        <v>0</v>
      </c>
      <c r="K261" s="96">
        <v>0</v>
      </c>
      <c r="L261" s="96">
        <v>0</v>
      </c>
      <c r="M261" s="96">
        <v>0</v>
      </c>
    </row>
    <row r="262" spans="1:13" ht="37.5">
      <c r="A262" s="24" t="s">
        <v>9</v>
      </c>
      <c r="B262" s="23" t="s">
        <v>149</v>
      </c>
      <c r="C262" s="22" t="s">
        <v>107</v>
      </c>
      <c r="D262" s="21" t="s">
        <v>52</v>
      </c>
      <c r="E262" s="21" t="s">
        <v>2</v>
      </c>
      <c r="F262" s="21" t="s">
        <v>1</v>
      </c>
      <c r="G262" s="20" t="s">
        <v>9</v>
      </c>
      <c r="H262" s="99">
        <f>H263+H299+H303+H310+H335+H331</f>
        <v>185520435.92999998</v>
      </c>
      <c r="I262" s="99">
        <f>I263+I299+I303+I310+I335+I331</f>
        <v>46375453.469999999</v>
      </c>
      <c r="J262" s="99">
        <f t="shared" ref="J262:M262" si="156">J263+J299+J303+J310</f>
        <v>105585990.28</v>
      </c>
      <c r="K262" s="99">
        <f t="shared" si="156"/>
        <v>0</v>
      </c>
      <c r="L262" s="99">
        <f t="shared" si="156"/>
        <v>96053353.280000001</v>
      </c>
      <c r="M262" s="99">
        <f t="shared" si="156"/>
        <v>0</v>
      </c>
    </row>
    <row r="263" spans="1:13" ht="37.5">
      <c r="A263" s="19" t="s">
        <v>9</v>
      </c>
      <c r="B263" s="18" t="s">
        <v>148</v>
      </c>
      <c r="C263" s="17" t="s">
        <v>107</v>
      </c>
      <c r="D263" s="16" t="s">
        <v>52</v>
      </c>
      <c r="E263" s="16" t="s">
        <v>5</v>
      </c>
      <c r="F263" s="16" t="s">
        <v>1</v>
      </c>
      <c r="G263" s="15" t="s">
        <v>9</v>
      </c>
      <c r="H263" s="94">
        <f>H264+H271+H283+H286+H291+H294</f>
        <v>153567294.19</v>
      </c>
      <c r="I263" s="94">
        <f>I264+I271+I283+I286+I291+I294</f>
        <v>40761531</v>
      </c>
      <c r="J263" s="94">
        <f>J264+J271+J283+J286+J291+J294</f>
        <v>103680990.28</v>
      </c>
      <c r="K263" s="94">
        <f t="shared" ref="K263:M263" si="157">K264+K271</f>
        <v>0</v>
      </c>
      <c r="L263" s="94">
        <f t="shared" si="157"/>
        <v>94498353.280000001</v>
      </c>
      <c r="M263" s="94">
        <f t="shared" si="157"/>
        <v>0</v>
      </c>
    </row>
    <row r="264" spans="1:13" ht="37.5">
      <c r="A264" s="19" t="s">
        <v>9</v>
      </c>
      <c r="B264" s="18" t="s">
        <v>72</v>
      </c>
      <c r="C264" s="17" t="s">
        <v>107</v>
      </c>
      <c r="D264" s="16" t="s">
        <v>52</v>
      </c>
      <c r="E264" s="16" t="s">
        <v>5</v>
      </c>
      <c r="F264" s="16" t="s">
        <v>25</v>
      </c>
      <c r="G264" s="15" t="s">
        <v>9</v>
      </c>
      <c r="H264" s="94">
        <f>H265+H267+H269</f>
        <v>3282925.3</v>
      </c>
      <c r="I264" s="94">
        <f t="shared" ref="I264:M264" si="158">I265+I267+I269</f>
        <v>0</v>
      </c>
      <c r="J264" s="94">
        <f t="shared" si="158"/>
        <v>3328925.3</v>
      </c>
      <c r="K264" s="94">
        <f t="shared" si="158"/>
        <v>0</v>
      </c>
      <c r="L264" s="94">
        <f t="shared" si="158"/>
        <v>3328925.3</v>
      </c>
      <c r="M264" s="94">
        <f t="shared" si="158"/>
        <v>0</v>
      </c>
    </row>
    <row r="265" spans="1:13" ht="75">
      <c r="A265" s="19" t="s">
        <v>9</v>
      </c>
      <c r="B265" s="18" t="s">
        <v>71</v>
      </c>
      <c r="C265" s="17" t="s">
        <v>107</v>
      </c>
      <c r="D265" s="16" t="s">
        <v>52</v>
      </c>
      <c r="E265" s="16" t="s">
        <v>5</v>
      </c>
      <c r="F265" s="16" t="s">
        <v>25</v>
      </c>
      <c r="G265" s="15">
        <v>100</v>
      </c>
      <c r="H265" s="94">
        <f>H266</f>
        <v>3210725.3</v>
      </c>
      <c r="I265" s="94">
        <f t="shared" ref="I265:M265" si="159">I266</f>
        <v>0</v>
      </c>
      <c r="J265" s="94">
        <f t="shared" si="159"/>
        <v>3210725.3</v>
      </c>
      <c r="K265" s="94">
        <f t="shared" si="159"/>
        <v>0</v>
      </c>
      <c r="L265" s="94">
        <f t="shared" si="159"/>
        <v>3210725.3</v>
      </c>
      <c r="M265" s="94">
        <f t="shared" si="159"/>
        <v>0</v>
      </c>
    </row>
    <row r="266" spans="1:13" ht="37.5">
      <c r="A266" s="14" t="s">
        <v>9</v>
      </c>
      <c r="B266" s="13" t="s">
        <v>70</v>
      </c>
      <c r="C266" s="12" t="s">
        <v>107</v>
      </c>
      <c r="D266" s="11" t="s">
        <v>52</v>
      </c>
      <c r="E266" s="11" t="s">
        <v>5</v>
      </c>
      <c r="F266" s="11" t="s">
        <v>25</v>
      </c>
      <c r="G266" s="10" t="s">
        <v>69</v>
      </c>
      <c r="H266" s="96">
        <v>3210725.3</v>
      </c>
      <c r="I266" s="97">
        <v>0</v>
      </c>
      <c r="J266" s="98">
        <v>3210725.3</v>
      </c>
      <c r="K266" s="98">
        <v>0</v>
      </c>
      <c r="L266" s="98">
        <v>3210725.3</v>
      </c>
      <c r="M266" s="58">
        <v>0</v>
      </c>
    </row>
    <row r="267" spans="1:13" ht="37.5">
      <c r="A267" s="24" t="s">
        <v>9</v>
      </c>
      <c r="B267" s="23" t="s">
        <v>18</v>
      </c>
      <c r="C267" s="22" t="s">
        <v>107</v>
      </c>
      <c r="D267" s="21" t="s">
        <v>52</v>
      </c>
      <c r="E267" s="21" t="s">
        <v>5</v>
      </c>
      <c r="F267" s="21" t="s">
        <v>25</v>
      </c>
      <c r="G267" s="20">
        <v>200</v>
      </c>
      <c r="H267" s="99">
        <f>H268</f>
        <v>71000</v>
      </c>
      <c r="I267" s="99">
        <f t="shared" ref="I267:M267" si="160">I268</f>
        <v>0</v>
      </c>
      <c r="J267" s="99">
        <f t="shared" si="160"/>
        <v>117200</v>
      </c>
      <c r="K267" s="99">
        <f t="shared" si="160"/>
        <v>0</v>
      </c>
      <c r="L267" s="99">
        <f t="shared" si="160"/>
        <v>117200</v>
      </c>
      <c r="M267" s="99">
        <f t="shared" si="160"/>
        <v>0</v>
      </c>
    </row>
    <row r="268" spans="1:13" ht="37.5">
      <c r="A268" s="14" t="s">
        <v>9</v>
      </c>
      <c r="B268" s="13" t="s">
        <v>17</v>
      </c>
      <c r="C268" s="12" t="s">
        <v>107</v>
      </c>
      <c r="D268" s="11" t="s">
        <v>52</v>
      </c>
      <c r="E268" s="11" t="s">
        <v>5</v>
      </c>
      <c r="F268" s="11" t="s">
        <v>25</v>
      </c>
      <c r="G268" s="10" t="s">
        <v>14</v>
      </c>
      <c r="H268" s="96">
        <v>71000</v>
      </c>
      <c r="I268" s="97">
        <v>0</v>
      </c>
      <c r="J268" s="98">
        <v>117200</v>
      </c>
      <c r="K268" s="98">
        <v>0</v>
      </c>
      <c r="L268" s="98">
        <v>117200</v>
      </c>
      <c r="M268" s="58">
        <v>0</v>
      </c>
    </row>
    <row r="269" spans="1:13" ht="18.75">
      <c r="A269" s="24" t="s">
        <v>9</v>
      </c>
      <c r="B269" s="23" t="s">
        <v>44</v>
      </c>
      <c r="C269" s="22" t="s">
        <v>107</v>
      </c>
      <c r="D269" s="21" t="s">
        <v>52</v>
      </c>
      <c r="E269" s="21" t="s">
        <v>5</v>
      </c>
      <c r="F269" s="21" t="s">
        <v>25</v>
      </c>
      <c r="G269" s="20">
        <v>800</v>
      </c>
      <c r="H269" s="99">
        <f>H270</f>
        <v>1200</v>
      </c>
      <c r="I269" s="99">
        <f t="shared" ref="I269:M269" si="161">I270</f>
        <v>0</v>
      </c>
      <c r="J269" s="99">
        <f t="shared" si="161"/>
        <v>1000</v>
      </c>
      <c r="K269" s="99">
        <f t="shared" si="161"/>
        <v>0</v>
      </c>
      <c r="L269" s="99">
        <f t="shared" si="161"/>
        <v>1000</v>
      </c>
      <c r="M269" s="99">
        <f t="shared" si="161"/>
        <v>0</v>
      </c>
    </row>
    <row r="270" spans="1:13" ht="18.75">
      <c r="A270" s="14" t="s">
        <v>9</v>
      </c>
      <c r="B270" s="13" t="s">
        <v>84</v>
      </c>
      <c r="C270" s="12" t="s">
        <v>107</v>
      </c>
      <c r="D270" s="11" t="s">
        <v>52</v>
      </c>
      <c r="E270" s="11" t="s">
        <v>5</v>
      </c>
      <c r="F270" s="11" t="s">
        <v>25</v>
      </c>
      <c r="G270" s="10" t="s">
        <v>83</v>
      </c>
      <c r="H270" s="96">
        <v>1200</v>
      </c>
      <c r="I270" s="97">
        <v>0</v>
      </c>
      <c r="J270" s="98">
        <v>1000</v>
      </c>
      <c r="K270" s="98">
        <v>0</v>
      </c>
      <c r="L270" s="98">
        <v>1000</v>
      </c>
      <c r="M270" s="58">
        <v>0</v>
      </c>
    </row>
    <row r="271" spans="1:13" ht="56.25">
      <c r="A271" s="24" t="s">
        <v>9</v>
      </c>
      <c r="B271" s="23" t="s">
        <v>147</v>
      </c>
      <c r="C271" s="22" t="s">
        <v>107</v>
      </c>
      <c r="D271" s="21" t="s">
        <v>52</v>
      </c>
      <c r="E271" s="21" t="s">
        <v>5</v>
      </c>
      <c r="F271" s="21" t="s">
        <v>15</v>
      </c>
      <c r="G271" s="20" t="s">
        <v>9</v>
      </c>
      <c r="H271" s="99">
        <f>H272+H274+H278+H280+H276</f>
        <v>47238014.890000001</v>
      </c>
      <c r="I271" s="99">
        <f t="shared" ref="I271:M271" si="162">I272+I274+I278+I280</f>
        <v>0</v>
      </c>
      <c r="J271" s="99">
        <f t="shared" si="162"/>
        <v>37756193.980000004</v>
      </c>
      <c r="K271" s="99">
        <f t="shared" si="162"/>
        <v>0</v>
      </c>
      <c r="L271" s="99">
        <f t="shared" si="162"/>
        <v>91169427.980000004</v>
      </c>
      <c r="M271" s="99">
        <f t="shared" si="162"/>
        <v>0</v>
      </c>
    </row>
    <row r="272" spans="1:13" ht="75">
      <c r="A272" s="19" t="s">
        <v>9</v>
      </c>
      <c r="B272" s="18" t="s">
        <v>71</v>
      </c>
      <c r="C272" s="17" t="s">
        <v>107</v>
      </c>
      <c r="D272" s="16" t="s">
        <v>52</v>
      </c>
      <c r="E272" s="16" t="s">
        <v>5</v>
      </c>
      <c r="F272" s="16" t="s">
        <v>15</v>
      </c>
      <c r="G272" s="15">
        <v>100</v>
      </c>
      <c r="H272" s="94">
        <f>H273</f>
        <v>25763158.309999999</v>
      </c>
      <c r="I272" s="94">
        <f t="shared" ref="I272:M272" si="163">I273</f>
        <v>0</v>
      </c>
      <c r="J272" s="94">
        <f t="shared" si="163"/>
        <v>24976991.710000001</v>
      </c>
      <c r="K272" s="94">
        <f t="shared" si="163"/>
        <v>0</v>
      </c>
      <c r="L272" s="94">
        <f t="shared" si="163"/>
        <v>25132348.710000001</v>
      </c>
      <c r="M272" s="94">
        <f t="shared" si="163"/>
        <v>0</v>
      </c>
    </row>
    <row r="273" spans="1:13" ht="18.75">
      <c r="A273" s="14" t="s">
        <v>9</v>
      </c>
      <c r="B273" s="13" t="s">
        <v>86</v>
      </c>
      <c r="C273" s="12" t="s">
        <v>107</v>
      </c>
      <c r="D273" s="11" t="s">
        <v>52</v>
      </c>
      <c r="E273" s="11" t="s">
        <v>5</v>
      </c>
      <c r="F273" s="11" t="s">
        <v>15</v>
      </c>
      <c r="G273" s="10" t="s">
        <v>85</v>
      </c>
      <c r="H273" s="96">
        <v>25763158.309999999</v>
      </c>
      <c r="I273" s="97">
        <v>0</v>
      </c>
      <c r="J273" s="98">
        <v>24976991.710000001</v>
      </c>
      <c r="K273" s="98">
        <v>0</v>
      </c>
      <c r="L273" s="98">
        <v>25132348.710000001</v>
      </c>
      <c r="M273" s="58">
        <v>0</v>
      </c>
    </row>
    <row r="274" spans="1:13" ht="37.5">
      <c r="A274" s="24" t="s">
        <v>9</v>
      </c>
      <c r="B274" s="23" t="s">
        <v>18</v>
      </c>
      <c r="C274" s="22" t="s">
        <v>107</v>
      </c>
      <c r="D274" s="21" t="s">
        <v>52</v>
      </c>
      <c r="E274" s="21" t="s">
        <v>5</v>
      </c>
      <c r="F274" s="21" t="s">
        <v>15</v>
      </c>
      <c r="G274" s="20">
        <v>200</v>
      </c>
      <c r="H274" s="99">
        <f>H275</f>
        <v>1154400</v>
      </c>
      <c r="I274" s="99">
        <f t="shared" ref="I274:M274" si="164">I275</f>
        <v>0</v>
      </c>
      <c r="J274" s="99">
        <f t="shared" si="164"/>
        <v>1630590</v>
      </c>
      <c r="K274" s="99">
        <f t="shared" si="164"/>
        <v>0</v>
      </c>
      <c r="L274" s="99">
        <f t="shared" si="164"/>
        <v>1630590</v>
      </c>
      <c r="M274" s="99">
        <f t="shared" si="164"/>
        <v>0</v>
      </c>
    </row>
    <row r="275" spans="1:13" ht="37.5">
      <c r="A275" s="14" t="s">
        <v>9</v>
      </c>
      <c r="B275" s="13" t="s">
        <v>17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14</v>
      </c>
      <c r="H275" s="96">
        <v>1154400</v>
      </c>
      <c r="I275" s="97">
        <v>0</v>
      </c>
      <c r="J275" s="98">
        <v>1630590</v>
      </c>
      <c r="K275" s="98">
        <v>0</v>
      </c>
      <c r="L275" s="98">
        <v>1630590</v>
      </c>
      <c r="M275" s="58">
        <v>0</v>
      </c>
    </row>
    <row r="276" spans="1:13" ht="18.75">
      <c r="A276" s="78"/>
      <c r="B276" s="18" t="s">
        <v>35</v>
      </c>
      <c r="C276" s="12" t="s">
        <v>107</v>
      </c>
      <c r="D276" s="11" t="s">
        <v>52</v>
      </c>
      <c r="E276" s="11" t="s">
        <v>5</v>
      </c>
      <c r="F276" s="11" t="s">
        <v>15</v>
      </c>
      <c r="G276" s="10">
        <v>300</v>
      </c>
      <c r="H276" s="96">
        <f>H277</f>
        <v>8650</v>
      </c>
      <c r="I276" s="96">
        <f t="shared" ref="I276:M276" si="165">I277</f>
        <v>0</v>
      </c>
      <c r="J276" s="96">
        <f t="shared" si="165"/>
        <v>0</v>
      </c>
      <c r="K276" s="96">
        <f t="shared" si="165"/>
        <v>0</v>
      </c>
      <c r="L276" s="96">
        <f t="shared" si="165"/>
        <v>0</v>
      </c>
      <c r="M276" s="96">
        <f t="shared" si="165"/>
        <v>0</v>
      </c>
    </row>
    <row r="277" spans="1:13" ht="37.5">
      <c r="A277" s="78"/>
      <c r="B277" s="13" t="s">
        <v>34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>
        <v>320</v>
      </c>
      <c r="H277" s="96">
        <v>8650</v>
      </c>
      <c r="I277" s="96">
        <v>0</v>
      </c>
      <c r="J277" s="58">
        <v>0</v>
      </c>
      <c r="K277" s="58">
        <v>0</v>
      </c>
      <c r="L277" s="58">
        <v>0</v>
      </c>
      <c r="M277" s="58">
        <v>0</v>
      </c>
    </row>
    <row r="278" spans="1:13" ht="37.5">
      <c r="A278" s="24" t="s">
        <v>9</v>
      </c>
      <c r="B278" s="23" t="s">
        <v>133</v>
      </c>
      <c r="C278" s="22" t="s">
        <v>107</v>
      </c>
      <c r="D278" s="21" t="s">
        <v>52</v>
      </c>
      <c r="E278" s="21" t="s">
        <v>5</v>
      </c>
      <c r="F278" s="21" t="s">
        <v>15</v>
      </c>
      <c r="G278" s="20">
        <v>600</v>
      </c>
      <c r="H278" s="99">
        <f>H279</f>
        <v>20262964.879999999</v>
      </c>
      <c r="I278" s="99">
        <f t="shared" ref="I278:M278" si="166">I279</f>
        <v>0</v>
      </c>
      <c r="J278" s="99">
        <f t="shared" si="166"/>
        <v>11129112.27</v>
      </c>
      <c r="K278" s="99">
        <f t="shared" si="166"/>
        <v>0</v>
      </c>
      <c r="L278" s="99">
        <f t="shared" si="166"/>
        <v>64386989.270000003</v>
      </c>
      <c r="M278" s="99">
        <f t="shared" si="166"/>
        <v>0</v>
      </c>
    </row>
    <row r="279" spans="1:13" ht="18.75">
      <c r="A279" s="14" t="s">
        <v>9</v>
      </c>
      <c r="B279" s="13" t="s">
        <v>132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 t="s">
        <v>131</v>
      </c>
      <c r="H279" s="96">
        <v>20262964.879999999</v>
      </c>
      <c r="I279" s="97">
        <v>0</v>
      </c>
      <c r="J279" s="98">
        <v>11129112.27</v>
      </c>
      <c r="K279" s="98">
        <v>0</v>
      </c>
      <c r="L279" s="98">
        <v>64386989.270000003</v>
      </c>
      <c r="M279" s="58">
        <v>0</v>
      </c>
    </row>
    <row r="280" spans="1:13" ht="18.75">
      <c r="A280" s="24" t="s">
        <v>9</v>
      </c>
      <c r="B280" s="23" t="s">
        <v>44</v>
      </c>
      <c r="C280" s="22" t="s">
        <v>107</v>
      </c>
      <c r="D280" s="21" t="s">
        <v>52</v>
      </c>
      <c r="E280" s="21" t="s">
        <v>5</v>
      </c>
      <c r="F280" s="21" t="s">
        <v>15</v>
      </c>
      <c r="G280" s="20">
        <v>800</v>
      </c>
      <c r="H280" s="99">
        <f>H282+H281</f>
        <v>48841.7</v>
      </c>
      <c r="I280" s="99">
        <f t="shared" ref="I280:M280" si="167">I282</f>
        <v>0</v>
      </c>
      <c r="J280" s="99">
        <f t="shared" si="167"/>
        <v>19500</v>
      </c>
      <c r="K280" s="99">
        <f t="shared" si="167"/>
        <v>0</v>
      </c>
      <c r="L280" s="99">
        <f t="shared" si="167"/>
        <v>19500</v>
      </c>
      <c r="M280" s="99">
        <f t="shared" si="167"/>
        <v>0</v>
      </c>
    </row>
    <row r="281" spans="1:13" ht="18.75">
      <c r="A281" s="119"/>
      <c r="B281" s="48" t="s">
        <v>300</v>
      </c>
      <c r="C281" s="12" t="s">
        <v>107</v>
      </c>
      <c r="D281" s="11" t="s">
        <v>52</v>
      </c>
      <c r="E281" s="11" t="s">
        <v>5</v>
      </c>
      <c r="F281" s="45" t="s">
        <v>15</v>
      </c>
      <c r="G281" s="10">
        <v>830</v>
      </c>
      <c r="H281" s="96">
        <v>16031.7</v>
      </c>
      <c r="I281" s="96">
        <v>0</v>
      </c>
      <c r="J281" s="96">
        <v>0</v>
      </c>
      <c r="K281" s="96">
        <v>0</v>
      </c>
      <c r="L281" s="96">
        <v>0</v>
      </c>
      <c r="M281" s="96">
        <v>0</v>
      </c>
    </row>
    <row r="282" spans="1:13" ht="18.75">
      <c r="A282" s="14" t="s">
        <v>9</v>
      </c>
      <c r="B282" s="13" t="s">
        <v>84</v>
      </c>
      <c r="C282" s="12" t="s">
        <v>107</v>
      </c>
      <c r="D282" s="11" t="s">
        <v>52</v>
      </c>
      <c r="E282" s="11" t="s">
        <v>5</v>
      </c>
      <c r="F282" s="11" t="s">
        <v>15</v>
      </c>
      <c r="G282" s="10" t="s">
        <v>83</v>
      </c>
      <c r="H282" s="96">
        <v>32810</v>
      </c>
      <c r="I282" s="97">
        <v>0</v>
      </c>
      <c r="J282" s="98">
        <v>19500</v>
      </c>
      <c r="K282" s="98">
        <v>0</v>
      </c>
      <c r="L282" s="98">
        <v>19500</v>
      </c>
      <c r="M282" s="58">
        <v>0</v>
      </c>
    </row>
    <row r="283" spans="1:13" ht="56.25">
      <c r="A283" s="64"/>
      <c r="B283" s="48" t="s">
        <v>267</v>
      </c>
      <c r="C283" s="12">
        <v>25</v>
      </c>
      <c r="D283" s="11">
        <v>4</v>
      </c>
      <c r="E283" s="11" t="s">
        <v>5</v>
      </c>
      <c r="F283" s="45">
        <v>71470</v>
      </c>
      <c r="G283" s="10"/>
      <c r="H283" s="96">
        <f>H284</f>
        <v>26710946</v>
      </c>
      <c r="I283" s="96">
        <f t="shared" ref="I283:M283" si="168">I284</f>
        <v>26710946</v>
      </c>
      <c r="J283" s="96">
        <f t="shared" si="168"/>
        <v>0</v>
      </c>
      <c r="K283" s="96">
        <f t="shared" si="168"/>
        <v>0</v>
      </c>
      <c r="L283" s="96">
        <f t="shared" si="168"/>
        <v>0</v>
      </c>
      <c r="M283" s="96">
        <f t="shared" si="168"/>
        <v>0</v>
      </c>
    </row>
    <row r="284" spans="1:13" ht="37.5">
      <c r="A284" s="64"/>
      <c r="B284" s="48" t="s">
        <v>133</v>
      </c>
      <c r="C284" s="12">
        <v>25</v>
      </c>
      <c r="D284" s="11">
        <v>4</v>
      </c>
      <c r="E284" s="11" t="s">
        <v>5</v>
      </c>
      <c r="F284" s="45">
        <v>71470</v>
      </c>
      <c r="G284" s="10">
        <v>600</v>
      </c>
      <c r="H284" s="96">
        <f>H285</f>
        <v>26710946</v>
      </c>
      <c r="I284" s="96">
        <f t="shared" ref="I284:M284" si="169">I285</f>
        <v>26710946</v>
      </c>
      <c r="J284" s="96">
        <f t="shared" si="169"/>
        <v>0</v>
      </c>
      <c r="K284" s="96">
        <f t="shared" si="169"/>
        <v>0</v>
      </c>
      <c r="L284" s="96">
        <f t="shared" si="169"/>
        <v>0</v>
      </c>
      <c r="M284" s="96">
        <f t="shared" si="169"/>
        <v>0</v>
      </c>
    </row>
    <row r="285" spans="1:13" ht="18.75">
      <c r="A285" s="64"/>
      <c r="B285" s="48" t="s">
        <v>132</v>
      </c>
      <c r="C285" s="22">
        <v>25</v>
      </c>
      <c r="D285" s="65">
        <v>4</v>
      </c>
      <c r="E285" s="11" t="s">
        <v>5</v>
      </c>
      <c r="F285" s="65">
        <v>71470</v>
      </c>
      <c r="G285" s="10">
        <v>610</v>
      </c>
      <c r="H285" s="96">
        <v>26710946</v>
      </c>
      <c r="I285" s="96">
        <v>26710946</v>
      </c>
      <c r="J285" s="58">
        <v>0</v>
      </c>
      <c r="K285" s="58">
        <v>0</v>
      </c>
      <c r="L285" s="58">
        <v>0</v>
      </c>
      <c r="M285" s="58">
        <v>0</v>
      </c>
    </row>
    <row r="286" spans="1:13" ht="75">
      <c r="A286" s="64"/>
      <c r="B286" s="48" t="s">
        <v>330</v>
      </c>
      <c r="C286" s="12">
        <v>25</v>
      </c>
      <c r="D286" s="11">
        <v>4</v>
      </c>
      <c r="E286" s="11" t="s">
        <v>5</v>
      </c>
      <c r="F286" s="45">
        <v>71700</v>
      </c>
      <c r="G286" s="10"/>
      <c r="H286" s="96">
        <f>H287+H289</f>
        <v>14050585</v>
      </c>
      <c r="I286" s="96">
        <f>I287+I289</f>
        <v>14050585</v>
      </c>
      <c r="J286" s="96">
        <f>J287+J289</f>
        <v>0</v>
      </c>
      <c r="K286" s="96">
        <f t="shared" ref="K286:M286" si="170">K287</f>
        <v>0</v>
      </c>
      <c r="L286" s="96">
        <f t="shared" si="170"/>
        <v>0</v>
      </c>
      <c r="M286" s="96">
        <f t="shared" si="170"/>
        <v>0</v>
      </c>
    </row>
    <row r="287" spans="1:13" ht="75">
      <c r="A287" s="64"/>
      <c r="B287" s="48" t="s">
        <v>71</v>
      </c>
      <c r="C287" s="22">
        <v>25</v>
      </c>
      <c r="D287" s="65">
        <v>4</v>
      </c>
      <c r="E287" s="11" t="s">
        <v>5</v>
      </c>
      <c r="F287" s="65">
        <v>71700</v>
      </c>
      <c r="G287" s="10">
        <v>100</v>
      </c>
      <c r="H287" s="96">
        <f>H288</f>
        <v>13982141</v>
      </c>
      <c r="I287" s="96">
        <f t="shared" ref="I287:M287" si="171">I288</f>
        <v>13982141</v>
      </c>
      <c r="J287" s="96">
        <f t="shared" si="171"/>
        <v>0</v>
      </c>
      <c r="K287" s="96">
        <f t="shared" si="171"/>
        <v>0</v>
      </c>
      <c r="L287" s="96">
        <f t="shared" si="171"/>
        <v>0</v>
      </c>
      <c r="M287" s="96">
        <f t="shared" si="171"/>
        <v>0</v>
      </c>
    </row>
    <row r="288" spans="1:13" ht="18.75">
      <c r="A288" s="64"/>
      <c r="B288" s="48" t="s">
        <v>86</v>
      </c>
      <c r="C288" s="12">
        <v>25</v>
      </c>
      <c r="D288" s="11">
        <v>4</v>
      </c>
      <c r="E288" s="11" t="s">
        <v>5</v>
      </c>
      <c r="F288" s="45">
        <v>71700</v>
      </c>
      <c r="G288" s="10">
        <v>110</v>
      </c>
      <c r="H288" s="96">
        <v>13982141</v>
      </c>
      <c r="I288" s="96">
        <v>13982141</v>
      </c>
      <c r="J288" s="58">
        <v>0</v>
      </c>
      <c r="K288" s="58">
        <v>0</v>
      </c>
      <c r="L288" s="58">
        <v>0</v>
      </c>
      <c r="M288" s="58">
        <v>0</v>
      </c>
    </row>
    <row r="289" spans="1:13" ht="37.5">
      <c r="A289" s="105"/>
      <c r="B289" s="48" t="s">
        <v>133</v>
      </c>
      <c r="C289" s="12">
        <v>25</v>
      </c>
      <c r="D289" s="11">
        <v>4</v>
      </c>
      <c r="E289" s="11" t="s">
        <v>5</v>
      </c>
      <c r="F289" s="45">
        <v>71700</v>
      </c>
      <c r="G289" s="10">
        <v>600</v>
      </c>
      <c r="H289" s="96">
        <f>H290</f>
        <v>68444</v>
      </c>
      <c r="I289" s="96">
        <f>I290</f>
        <v>68444</v>
      </c>
      <c r="J289" s="96">
        <f t="shared" ref="J289:M290" si="172">J290</f>
        <v>0</v>
      </c>
      <c r="K289" s="96">
        <f t="shared" si="172"/>
        <v>0</v>
      </c>
      <c r="L289" s="96">
        <f t="shared" si="172"/>
        <v>0</v>
      </c>
      <c r="M289" s="96">
        <f t="shared" si="172"/>
        <v>0</v>
      </c>
    </row>
    <row r="290" spans="1:13" ht="18.75">
      <c r="A290" s="105"/>
      <c r="B290" s="48" t="s">
        <v>132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610</v>
      </c>
      <c r="H290" s="96">
        <v>68444</v>
      </c>
      <c r="I290" s="96">
        <v>68444</v>
      </c>
      <c r="J290" s="96">
        <v>0</v>
      </c>
      <c r="K290" s="96">
        <f t="shared" si="172"/>
        <v>0</v>
      </c>
      <c r="L290" s="96">
        <f t="shared" si="172"/>
        <v>0</v>
      </c>
      <c r="M290" s="96">
        <f t="shared" si="172"/>
        <v>0</v>
      </c>
    </row>
    <row r="291" spans="1:13" ht="56.25">
      <c r="A291" s="64"/>
      <c r="B291" s="48" t="s">
        <v>268</v>
      </c>
      <c r="C291" s="22">
        <v>25</v>
      </c>
      <c r="D291" s="65">
        <v>4</v>
      </c>
      <c r="E291" s="106" t="s">
        <v>5</v>
      </c>
      <c r="F291" s="65" t="s">
        <v>269</v>
      </c>
      <c r="G291" s="10"/>
      <c r="H291" s="96">
        <f>H292</f>
        <v>62142898</v>
      </c>
      <c r="I291" s="96">
        <f t="shared" ref="I291:M291" si="173">I292</f>
        <v>0</v>
      </c>
      <c r="J291" s="96">
        <f t="shared" si="173"/>
        <v>62439754</v>
      </c>
      <c r="K291" s="96">
        <f t="shared" si="173"/>
        <v>0</v>
      </c>
      <c r="L291" s="96">
        <f t="shared" si="173"/>
        <v>0</v>
      </c>
      <c r="M291" s="96">
        <f t="shared" si="173"/>
        <v>0</v>
      </c>
    </row>
    <row r="292" spans="1:13" ht="37.5">
      <c r="A292" s="64"/>
      <c r="B292" s="48" t="s">
        <v>133</v>
      </c>
      <c r="C292" s="12">
        <v>25</v>
      </c>
      <c r="D292" s="11">
        <v>4</v>
      </c>
      <c r="E292" s="11" t="s">
        <v>5</v>
      </c>
      <c r="F292" s="45" t="s">
        <v>269</v>
      </c>
      <c r="G292" s="10">
        <v>600</v>
      </c>
      <c r="H292" s="96">
        <f>H293</f>
        <v>62142898</v>
      </c>
      <c r="I292" s="96">
        <f t="shared" ref="I292:M292" si="174">I293</f>
        <v>0</v>
      </c>
      <c r="J292" s="96">
        <f t="shared" si="174"/>
        <v>62439754</v>
      </c>
      <c r="K292" s="96">
        <f t="shared" si="174"/>
        <v>0</v>
      </c>
      <c r="L292" s="96">
        <f t="shared" si="174"/>
        <v>0</v>
      </c>
      <c r="M292" s="96">
        <f t="shared" si="174"/>
        <v>0</v>
      </c>
    </row>
    <row r="293" spans="1:13" ht="18.75">
      <c r="A293" s="64"/>
      <c r="B293" s="48" t="s">
        <v>132</v>
      </c>
      <c r="C293" s="22">
        <v>25</v>
      </c>
      <c r="D293" s="65">
        <v>4</v>
      </c>
      <c r="E293" s="11" t="s">
        <v>5</v>
      </c>
      <c r="F293" s="65" t="s">
        <v>269</v>
      </c>
      <c r="G293" s="10">
        <v>610</v>
      </c>
      <c r="H293" s="96">
        <v>62142898</v>
      </c>
      <c r="I293" s="96">
        <v>0</v>
      </c>
      <c r="J293" s="58">
        <v>62439754</v>
      </c>
      <c r="K293" s="58">
        <v>0</v>
      </c>
      <c r="L293" s="58">
        <v>0</v>
      </c>
      <c r="M293" s="58">
        <v>0</v>
      </c>
    </row>
    <row r="294" spans="1:13" ht="56.25">
      <c r="A294" s="64"/>
      <c r="B294" s="48" t="s">
        <v>329</v>
      </c>
      <c r="C294" s="12">
        <v>25</v>
      </c>
      <c r="D294" s="11">
        <v>4</v>
      </c>
      <c r="E294" s="11" t="s">
        <v>5</v>
      </c>
      <c r="F294" s="45" t="s">
        <v>270</v>
      </c>
      <c r="G294" s="10"/>
      <c r="H294" s="96">
        <f>H295+H297</f>
        <v>141925</v>
      </c>
      <c r="I294" s="96">
        <f t="shared" ref="I294:M294" si="175">I295</f>
        <v>0</v>
      </c>
      <c r="J294" s="96">
        <f>J295+J297</f>
        <v>156117</v>
      </c>
      <c r="K294" s="96">
        <f t="shared" si="175"/>
        <v>0</v>
      </c>
      <c r="L294" s="96">
        <f t="shared" si="175"/>
        <v>0</v>
      </c>
      <c r="M294" s="96">
        <f t="shared" si="175"/>
        <v>0</v>
      </c>
    </row>
    <row r="295" spans="1:13" ht="75">
      <c r="A295" s="64"/>
      <c r="B295" s="48" t="s">
        <v>71</v>
      </c>
      <c r="C295" s="22">
        <v>25</v>
      </c>
      <c r="D295" s="65">
        <v>4</v>
      </c>
      <c r="E295" s="11" t="s">
        <v>5</v>
      </c>
      <c r="F295" s="65" t="s">
        <v>270</v>
      </c>
      <c r="G295" s="10">
        <v>100</v>
      </c>
      <c r="H295" s="96">
        <f>H296</f>
        <v>141234</v>
      </c>
      <c r="I295" s="96">
        <f t="shared" ref="I295:M298" si="176">I296</f>
        <v>0</v>
      </c>
      <c r="J295" s="96">
        <f t="shared" si="176"/>
        <v>155357</v>
      </c>
      <c r="K295" s="96">
        <f t="shared" si="176"/>
        <v>0</v>
      </c>
      <c r="L295" s="96">
        <f t="shared" si="176"/>
        <v>0</v>
      </c>
      <c r="M295" s="96">
        <f t="shared" si="176"/>
        <v>0</v>
      </c>
    </row>
    <row r="296" spans="1:13" ht="18.75">
      <c r="A296" s="64"/>
      <c r="B296" s="48" t="s">
        <v>86</v>
      </c>
      <c r="C296" s="12">
        <v>25</v>
      </c>
      <c r="D296" s="11">
        <v>4</v>
      </c>
      <c r="E296" s="11" t="s">
        <v>5</v>
      </c>
      <c r="F296" s="45" t="s">
        <v>270</v>
      </c>
      <c r="G296" s="10">
        <v>110</v>
      </c>
      <c r="H296" s="96">
        <v>141234</v>
      </c>
      <c r="I296" s="96">
        <v>0</v>
      </c>
      <c r="J296" s="58">
        <v>155357</v>
      </c>
      <c r="K296" s="58">
        <v>0</v>
      </c>
      <c r="L296" s="58">
        <v>0</v>
      </c>
      <c r="M296" s="58">
        <v>0</v>
      </c>
    </row>
    <row r="297" spans="1:13" ht="37.5">
      <c r="A297" s="105"/>
      <c r="B297" s="48" t="s">
        <v>133</v>
      </c>
      <c r="C297" s="12">
        <v>25</v>
      </c>
      <c r="D297" s="11">
        <v>4</v>
      </c>
      <c r="E297" s="11" t="s">
        <v>5</v>
      </c>
      <c r="F297" s="45" t="s">
        <v>270</v>
      </c>
      <c r="G297" s="10">
        <v>600</v>
      </c>
      <c r="H297" s="96">
        <f>H298</f>
        <v>691</v>
      </c>
      <c r="I297" s="96">
        <f t="shared" si="176"/>
        <v>0</v>
      </c>
      <c r="J297" s="96">
        <f t="shared" si="176"/>
        <v>760</v>
      </c>
      <c r="K297" s="96">
        <f t="shared" si="176"/>
        <v>0</v>
      </c>
      <c r="L297" s="96">
        <f t="shared" si="176"/>
        <v>500000</v>
      </c>
      <c r="M297" s="96">
        <f t="shared" si="176"/>
        <v>0</v>
      </c>
    </row>
    <row r="298" spans="1:13" ht="18.75">
      <c r="A298" s="105"/>
      <c r="B298" s="48" t="s">
        <v>132</v>
      </c>
      <c r="C298" s="12">
        <v>25</v>
      </c>
      <c r="D298" s="11">
        <v>4</v>
      </c>
      <c r="E298" s="11" t="s">
        <v>5</v>
      </c>
      <c r="F298" s="45" t="s">
        <v>270</v>
      </c>
      <c r="G298" s="10">
        <v>610</v>
      </c>
      <c r="H298" s="96">
        <v>691</v>
      </c>
      <c r="I298" s="96">
        <f t="shared" si="176"/>
        <v>0</v>
      </c>
      <c r="J298" s="96">
        <v>760</v>
      </c>
      <c r="K298" s="96">
        <f t="shared" si="176"/>
        <v>0</v>
      </c>
      <c r="L298" s="96">
        <f t="shared" si="176"/>
        <v>500000</v>
      </c>
      <c r="M298" s="96">
        <f t="shared" si="176"/>
        <v>0</v>
      </c>
    </row>
    <row r="299" spans="1:13" ht="18.75">
      <c r="A299" s="64" t="s">
        <v>9</v>
      </c>
      <c r="B299" s="48" t="s">
        <v>146</v>
      </c>
      <c r="C299" s="22" t="s">
        <v>107</v>
      </c>
      <c r="D299" s="21" t="s">
        <v>52</v>
      </c>
      <c r="E299" s="21" t="s">
        <v>144</v>
      </c>
      <c r="F299" s="21" t="s">
        <v>1</v>
      </c>
      <c r="G299" s="10" t="s">
        <v>9</v>
      </c>
      <c r="H299" s="96">
        <f>H300</f>
        <v>0</v>
      </c>
      <c r="I299" s="96">
        <f t="shared" ref="I299:M299" si="177">I300</f>
        <v>0</v>
      </c>
      <c r="J299" s="96">
        <f t="shared" si="177"/>
        <v>500000</v>
      </c>
      <c r="K299" s="96">
        <f t="shared" si="177"/>
        <v>0</v>
      </c>
      <c r="L299" s="96">
        <f t="shared" si="177"/>
        <v>500000</v>
      </c>
      <c r="M299" s="96">
        <f t="shared" si="177"/>
        <v>0</v>
      </c>
    </row>
    <row r="300" spans="1:13" ht="37.5">
      <c r="A300" s="19" t="s">
        <v>9</v>
      </c>
      <c r="B300" s="18" t="s">
        <v>145</v>
      </c>
      <c r="C300" s="17" t="s">
        <v>107</v>
      </c>
      <c r="D300" s="16" t="s">
        <v>52</v>
      </c>
      <c r="E300" s="16" t="s">
        <v>144</v>
      </c>
      <c r="F300" s="16" t="s">
        <v>15</v>
      </c>
      <c r="G300" s="15" t="s">
        <v>9</v>
      </c>
      <c r="H300" s="94">
        <f>H301</f>
        <v>0</v>
      </c>
      <c r="I300" s="94">
        <f t="shared" ref="I300:M300" si="178">I301</f>
        <v>0</v>
      </c>
      <c r="J300" s="94">
        <f t="shared" si="178"/>
        <v>500000</v>
      </c>
      <c r="K300" s="94">
        <f t="shared" si="178"/>
        <v>0</v>
      </c>
      <c r="L300" s="94">
        <f t="shared" si="178"/>
        <v>500000</v>
      </c>
      <c r="M300" s="94">
        <f t="shared" si="178"/>
        <v>0</v>
      </c>
    </row>
    <row r="301" spans="1:13" ht="37.5">
      <c r="A301" s="19" t="s">
        <v>9</v>
      </c>
      <c r="B301" s="18" t="s">
        <v>133</v>
      </c>
      <c r="C301" s="17" t="s">
        <v>107</v>
      </c>
      <c r="D301" s="16" t="s">
        <v>52</v>
      </c>
      <c r="E301" s="16" t="s">
        <v>144</v>
      </c>
      <c r="F301" s="16" t="s">
        <v>15</v>
      </c>
      <c r="G301" s="15">
        <v>600</v>
      </c>
      <c r="H301" s="94">
        <f>H302</f>
        <v>0</v>
      </c>
      <c r="I301" s="94">
        <f t="shared" ref="I301:M301" si="179">I302</f>
        <v>0</v>
      </c>
      <c r="J301" s="94">
        <f t="shared" si="179"/>
        <v>500000</v>
      </c>
      <c r="K301" s="94">
        <f t="shared" si="179"/>
        <v>0</v>
      </c>
      <c r="L301" s="94">
        <f t="shared" si="179"/>
        <v>500000</v>
      </c>
      <c r="M301" s="94">
        <f t="shared" si="179"/>
        <v>0</v>
      </c>
    </row>
    <row r="302" spans="1:13" ht="18.75">
      <c r="A302" s="14" t="s">
        <v>9</v>
      </c>
      <c r="B302" s="13" t="s">
        <v>132</v>
      </c>
      <c r="C302" s="12" t="s">
        <v>107</v>
      </c>
      <c r="D302" s="11" t="s">
        <v>52</v>
      </c>
      <c r="E302" s="11" t="s">
        <v>144</v>
      </c>
      <c r="F302" s="11" t="s">
        <v>15</v>
      </c>
      <c r="G302" s="10" t="s">
        <v>131</v>
      </c>
      <c r="H302" s="96">
        <v>0</v>
      </c>
      <c r="I302" s="97">
        <v>0</v>
      </c>
      <c r="J302" s="98">
        <v>500000</v>
      </c>
      <c r="K302" s="98">
        <v>0</v>
      </c>
      <c r="L302" s="98">
        <v>500000</v>
      </c>
      <c r="M302" s="58">
        <v>0</v>
      </c>
    </row>
    <row r="303" spans="1:13" ht="37.5">
      <c r="A303" s="24" t="s">
        <v>9</v>
      </c>
      <c r="B303" s="23" t="s">
        <v>143</v>
      </c>
      <c r="C303" s="22" t="s">
        <v>107</v>
      </c>
      <c r="D303" s="21" t="s">
        <v>52</v>
      </c>
      <c r="E303" s="21" t="s">
        <v>140</v>
      </c>
      <c r="F303" s="21" t="s">
        <v>1</v>
      </c>
      <c r="G303" s="20" t="s">
        <v>9</v>
      </c>
      <c r="H303" s="99">
        <f>H304+H307</f>
        <v>94664</v>
      </c>
      <c r="I303" s="99">
        <f t="shared" ref="I303:M303" si="180">I304+I307</f>
        <v>0</v>
      </c>
      <c r="J303" s="99">
        <f t="shared" si="180"/>
        <v>455000</v>
      </c>
      <c r="K303" s="99">
        <f t="shared" si="180"/>
        <v>0</v>
      </c>
      <c r="L303" s="99">
        <f t="shared" si="180"/>
        <v>455000</v>
      </c>
      <c r="M303" s="99">
        <f t="shared" si="180"/>
        <v>0</v>
      </c>
    </row>
    <row r="304" spans="1:13" ht="37.5">
      <c r="A304" s="19" t="s">
        <v>9</v>
      </c>
      <c r="B304" s="18" t="s">
        <v>142</v>
      </c>
      <c r="C304" s="17" t="s">
        <v>107</v>
      </c>
      <c r="D304" s="16" t="s">
        <v>52</v>
      </c>
      <c r="E304" s="16" t="s">
        <v>140</v>
      </c>
      <c r="F304" s="16" t="s">
        <v>31</v>
      </c>
      <c r="G304" s="15" t="s">
        <v>9</v>
      </c>
      <c r="H304" s="94">
        <f>H305</f>
        <v>0</v>
      </c>
      <c r="I304" s="94">
        <f t="shared" ref="I304:M304" si="181">I305</f>
        <v>0</v>
      </c>
      <c r="J304" s="94">
        <f t="shared" si="181"/>
        <v>300000</v>
      </c>
      <c r="K304" s="94">
        <f t="shared" si="181"/>
        <v>0</v>
      </c>
      <c r="L304" s="94">
        <f t="shared" si="181"/>
        <v>300000</v>
      </c>
      <c r="M304" s="94">
        <f t="shared" si="181"/>
        <v>0</v>
      </c>
    </row>
    <row r="305" spans="1:13" ht="18.75">
      <c r="A305" s="19" t="s">
        <v>9</v>
      </c>
      <c r="B305" s="18" t="s">
        <v>35</v>
      </c>
      <c r="C305" s="17" t="s">
        <v>107</v>
      </c>
      <c r="D305" s="16" t="s">
        <v>52</v>
      </c>
      <c r="E305" s="16" t="s">
        <v>140</v>
      </c>
      <c r="F305" s="16" t="s">
        <v>31</v>
      </c>
      <c r="G305" s="15">
        <v>300</v>
      </c>
      <c r="H305" s="94">
        <f>H306</f>
        <v>0</v>
      </c>
      <c r="I305" s="94">
        <f t="shared" ref="I305:M305" si="182">I306</f>
        <v>0</v>
      </c>
      <c r="J305" s="94">
        <f t="shared" si="182"/>
        <v>300000</v>
      </c>
      <c r="K305" s="94">
        <f t="shared" si="182"/>
        <v>0</v>
      </c>
      <c r="L305" s="94">
        <f t="shared" si="182"/>
        <v>300000</v>
      </c>
      <c r="M305" s="94">
        <f t="shared" si="182"/>
        <v>0</v>
      </c>
    </row>
    <row r="306" spans="1:13" ht="37.5">
      <c r="A306" s="14" t="s">
        <v>9</v>
      </c>
      <c r="B306" s="13" t="s">
        <v>34</v>
      </c>
      <c r="C306" s="12" t="s">
        <v>107</v>
      </c>
      <c r="D306" s="11" t="s">
        <v>52</v>
      </c>
      <c r="E306" s="11" t="s">
        <v>140</v>
      </c>
      <c r="F306" s="11" t="s">
        <v>31</v>
      </c>
      <c r="G306" s="10" t="s">
        <v>30</v>
      </c>
      <c r="H306" s="96">
        <v>0</v>
      </c>
      <c r="I306" s="97">
        <v>0</v>
      </c>
      <c r="J306" s="98">
        <v>300000</v>
      </c>
      <c r="K306" s="98">
        <v>0</v>
      </c>
      <c r="L306" s="98">
        <v>300000</v>
      </c>
      <c r="M306" s="58">
        <v>0</v>
      </c>
    </row>
    <row r="307" spans="1:13" ht="37.5">
      <c r="A307" s="24" t="s">
        <v>9</v>
      </c>
      <c r="B307" s="23" t="s">
        <v>141</v>
      </c>
      <c r="C307" s="22" t="s">
        <v>107</v>
      </c>
      <c r="D307" s="21" t="s">
        <v>52</v>
      </c>
      <c r="E307" s="21" t="s">
        <v>140</v>
      </c>
      <c r="F307" s="21" t="s">
        <v>15</v>
      </c>
      <c r="G307" s="20" t="s">
        <v>9</v>
      </c>
      <c r="H307" s="99">
        <f>H308</f>
        <v>94664</v>
      </c>
      <c r="I307" s="99">
        <f t="shared" ref="I307:M307" si="183">I308</f>
        <v>0</v>
      </c>
      <c r="J307" s="99">
        <f t="shared" si="183"/>
        <v>155000</v>
      </c>
      <c r="K307" s="99">
        <f t="shared" si="183"/>
        <v>0</v>
      </c>
      <c r="L307" s="99">
        <f t="shared" si="183"/>
        <v>155000</v>
      </c>
      <c r="M307" s="99">
        <f t="shared" si="183"/>
        <v>0</v>
      </c>
    </row>
    <row r="308" spans="1:13" ht="37.5">
      <c r="A308" s="19" t="s">
        <v>9</v>
      </c>
      <c r="B308" s="18" t="s">
        <v>133</v>
      </c>
      <c r="C308" s="17" t="s">
        <v>107</v>
      </c>
      <c r="D308" s="16" t="s">
        <v>52</v>
      </c>
      <c r="E308" s="16" t="s">
        <v>140</v>
      </c>
      <c r="F308" s="16" t="s">
        <v>15</v>
      </c>
      <c r="G308" s="15">
        <v>600</v>
      </c>
      <c r="H308" s="94">
        <f>H309</f>
        <v>94664</v>
      </c>
      <c r="I308" s="94">
        <f t="shared" ref="I308:M308" si="184">I309</f>
        <v>0</v>
      </c>
      <c r="J308" s="94">
        <f t="shared" si="184"/>
        <v>155000</v>
      </c>
      <c r="K308" s="94">
        <f t="shared" si="184"/>
        <v>0</v>
      </c>
      <c r="L308" s="94">
        <f t="shared" si="184"/>
        <v>155000</v>
      </c>
      <c r="M308" s="94">
        <f t="shared" si="184"/>
        <v>0</v>
      </c>
    </row>
    <row r="309" spans="1:13" ht="18.75">
      <c r="A309" s="14" t="s">
        <v>9</v>
      </c>
      <c r="B309" s="13" t="s">
        <v>132</v>
      </c>
      <c r="C309" s="12" t="s">
        <v>107</v>
      </c>
      <c r="D309" s="11" t="s">
        <v>52</v>
      </c>
      <c r="E309" s="11" t="s">
        <v>140</v>
      </c>
      <c r="F309" s="11" t="s">
        <v>15</v>
      </c>
      <c r="G309" s="10" t="s">
        <v>131</v>
      </c>
      <c r="H309" s="96">
        <v>94664</v>
      </c>
      <c r="I309" s="97">
        <v>0</v>
      </c>
      <c r="J309" s="98">
        <v>155000</v>
      </c>
      <c r="K309" s="98">
        <v>0</v>
      </c>
      <c r="L309" s="98">
        <v>155000</v>
      </c>
      <c r="M309" s="58">
        <v>0</v>
      </c>
    </row>
    <row r="310" spans="1:13" ht="37.5">
      <c r="A310" s="24" t="s">
        <v>9</v>
      </c>
      <c r="B310" s="23" t="s">
        <v>139</v>
      </c>
      <c r="C310" s="22" t="s">
        <v>107</v>
      </c>
      <c r="D310" s="21" t="s">
        <v>52</v>
      </c>
      <c r="E310" s="21" t="s">
        <v>137</v>
      </c>
      <c r="F310" s="21" t="s">
        <v>1</v>
      </c>
      <c r="G310" s="20" t="s">
        <v>9</v>
      </c>
      <c r="H310" s="99">
        <f>H314+H320+H328+H325+H311+H317</f>
        <v>26652330.140000001</v>
      </c>
      <c r="I310" s="99">
        <f>I314+I320+I328+I325</f>
        <v>409836.35</v>
      </c>
      <c r="J310" s="99">
        <f t="shared" ref="J310:M310" si="185">J314+J320</f>
        <v>950000</v>
      </c>
      <c r="K310" s="99">
        <f t="shared" si="185"/>
        <v>0</v>
      </c>
      <c r="L310" s="99">
        <f t="shared" si="185"/>
        <v>600000</v>
      </c>
      <c r="M310" s="99">
        <f t="shared" si="185"/>
        <v>0</v>
      </c>
    </row>
    <row r="311" spans="1:13" ht="56.25">
      <c r="A311" s="68"/>
      <c r="B311" s="48" t="s">
        <v>280</v>
      </c>
      <c r="C311" s="17" t="s">
        <v>107</v>
      </c>
      <c r="D311" s="16" t="s">
        <v>52</v>
      </c>
      <c r="E311" s="16" t="s">
        <v>137</v>
      </c>
      <c r="F311" s="16">
        <v>10010</v>
      </c>
      <c r="G311" s="10"/>
      <c r="H311" s="96">
        <f>H312</f>
        <v>304048</v>
      </c>
      <c r="I311" s="96">
        <f t="shared" ref="I311:M311" si="186">I312</f>
        <v>0</v>
      </c>
      <c r="J311" s="96">
        <f t="shared" si="186"/>
        <v>0</v>
      </c>
      <c r="K311" s="96">
        <f t="shared" si="186"/>
        <v>0</v>
      </c>
      <c r="L311" s="96">
        <f t="shared" si="186"/>
        <v>0</v>
      </c>
      <c r="M311" s="96">
        <f t="shared" si="186"/>
        <v>0</v>
      </c>
    </row>
    <row r="312" spans="1:13" ht="37.5">
      <c r="A312" s="68"/>
      <c r="B312" s="48" t="s">
        <v>22</v>
      </c>
      <c r="C312" s="17" t="s">
        <v>107</v>
      </c>
      <c r="D312" s="16" t="s">
        <v>52</v>
      </c>
      <c r="E312" s="16" t="s">
        <v>137</v>
      </c>
      <c r="F312" s="16">
        <v>10010</v>
      </c>
      <c r="G312" s="10">
        <v>400</v>
      </c>
      <c r="H312" s="96">
        <f>H313</f>
        <v>304048</v>
      </c>
      <c r="I312" s="96">
        <f t="shared" ref="I312:M312" si="187">I313</f>
        <v>0</v>
      </c>
      <c r="J312" s="96">
        <f t="shared" si="187"/>
        <v>0</v>
      </c>
      <c r="K312" s="96">
        <f t="shared" si="187"/>
        <v>0</v>
      </c>
      <c r="L312" s="96">
        <f t="shared" si="187"/>
        <v>0</v>
      </c>
      <c r="M312" s="96">
        <f t="shared" si="187"/>
        <v>0</v>
      </c>
    </row>
    <row r="313" spans="1:13" ht="18.75">
      <c r="A313" s="68"/>
      <c r="B313" s="48" t="s">
        <v>21</v>
      </c>
      <c r="C313" s="17" t="s">
        <v>107</v>
      </c>
      <c r="D313" s="16" t="s">
        <v>52</v>
      </c>
      <c r="E313" s="16" t="s">
        <v>137</v>
      </c>
      <c r="F313" s="16">
        <v>10010</v>
      </c>
      <c r="G313" s="10">
        <v>410</v>
      </c>
      <c r="H313" s="96">
        <v>304048</v>
      </c>
      <c r="I313" s="96">
        <v>0</v>
      </c>
      <c r="J313" s="96">
        <v>0</v>
      </c>
      <c r="K313" s="96">
        <v>0</v>
      </c>
      <c r="L313" s="96">
        <v>0</v>
      </c>
      <c r="M313" s="96">
        <v>0</v>
      </c>
    </row>
    <row r="314" spans="1:13" ht="37.5">
      <c r="A314" s="44"/>
      <c r="B314" s="48" t="s">
        <v>245</v>
      </c>
      <c r="C314" s="17" t="s">
        <v>107</v>
      </c>
      <c r="D314" s="16" t="s">
        <v>52</v>
      </c>
      <c r="E314" s="16" t="s">
        <v>137</v>
      </c>
      <c r="F314" s="16">
        <v>10020</v>
      </c>
      <c r="G314" s="10"/>
      <c r="H314" s="96">
        <f>H315</f>
        <v>23047425.07</v>
      </c>
      <c r="I314" s="96">
        <f t="shared" ref="I314:M314" si="188">I315</f>
        <v>0</v>
      </c>
      <c r="J314" s="96">
        <f t="shared" si="188"/>
        <v>0</v>
      </c>
      <c r="K314" s="96">
        <f t="shared" si="188"/>
        <v>0</v>
      </c>
      <c r="L314" s="96">
        <f t="shared" si="188"/>
        <v>0</v>
      </c>
      <c r="M314" s="96">
        <f t="shared" si="188"/>
        <v>0</v>
      </c>
    </row>
    <row r="315" spans="1:13" ht="37.5">
      <c r="A315" s="44"/>
      <c r="B315" s="48" t="s">
        <v>22</v>
      </c>
      <c r="C315" s="17" t="s">
        <v>107</v>
      </c>
      <c r="D315" s="16" t="s">
        <v>52</v>
      </c>
      <c r="E315" s="16" t="s">
        <v>137</v>
      </c>
      <c r="F315" s="16">
        <v>10020</v>
      </c>
      <c r="G315" s="10">
        <v>400</v>
      </c>
      <c r="H315" s="96">
        <f>H316</f>
        <v>23047425.07</v>
      </c>
      <c r="I315" s="96">
        <f t="shared" ref="I315:M315" si="189">I316</f>
        <v>0</v>
      </c>
      <c r="J315" s="96">
        <f t="shared" si="189"/>
        <v>0</v>
      </c>
      <c r="K315" s="96">
        <f t="shared" si="189"/>
        <v>0</v>
      </c>
      <c r="L315" s="96">
        <f t="shared" si="189"/>
        <v>0</v>
      </c>
      <c r="M315" s="96">
        <f t="shared" si="189"/>
        <v>0</v>
      </c>
    </row>
    <row r="316" spans="1:13" ht="18.75">
      <c r="A316" s="44"/>
      <c r="B316" s="48" t="s">
        <v>21</v>
      </c>
      <c r="C316" s="17" t="s">
        <v>107</v>
      </c>
      <c r="D316" s="16" t="s">
        <v>52</v>
      </c>
      <c r="E316" s="16" t="s">
        <v>137</v>
      </c>
      <c r="F316" s="16">
        <v>10020</v>
      </c>
      <c r="G316" s="10">
        <v>410</v>
      </c>
      <c r="H316" s="96">
        <v>23047425.07</v>
      </c>
      <c r="I316" s="96">
        <v>0</v>
      </c>
      <c r="J316" s="96">
        <v>0</v>
      </c>
      <c r="K316" s="96">
        <v>0</v>
      </c>
      <c r="L316" s="96">
        <v>0</v>
      </c>
      <c r="M316" s="96">
        <v>0</v>
      </c>
    </row>
    <row r="317" spans="1:13" ht="37.5">
      <c r="A317" s="92"/>
      <c r="B317" s="18" t="s">
        <v>318</v>
      </c>
      <c r="C317" s="17" t="s">
        <v>107</v>
      </c>
      <c r="D317" s="16" t="s">
        <v>52</v>
      </c>
      <c r="E317" s="16" t="s">
        <v>137</v>
      </c>
      <c r="F317" s="16">
        <v>10030</v>
      </c>
      <c r="G317" s="10"/>
      <c r="H317" s="94">
        <f>H318</f>
        <v>2193195.16</v>
      </c>
      <c r="I317" s="94">
        <f t="shared" ref="I317:M317" si="190">I318</f>
        <v>0</v>
      </c>
      <c r="J317" s="94">
        <f t="shared" si="190"/>
        <v>0</v>
      </c>
      <c r="K317" s="94">
        <f t="shared" si="190"/>
        <v>0</v>
      </c>
      <c r="L317" s="94">
        <f t="shared" si="190"/>
        <v>0</v>
      </c>
      <c r="M317" s="94">
        <f t="shared" si="190"/>
        <v>0</v>
      </c>
    </row>
    <row r="318" spans="1:13" ht="37.5">
      <c r="A318" s="92"/>
      <c r="B318" s="18" t="s">
        <v>22</v>
      </c>
      <c r="C318" s="17" t="s">
        <v>107</v>
      </c>
      <c r="D318" s="16" t="s">
        <v>52</v>
      </c>
      <c r="E318" s="16" t="s">
        <v>137</v>
      </c>
      <c r="F318" s="16">
        <v>10030</v>
      </c>
      <c r="G318" s="10">
        <v>400</v>
      </c>
      <c r="H318" s="94">
        <f>H319</f>
        <v>2193195.16</v>
      </c>
      <c r="I318" s="94">
        <f t="shared" ref="I318:M318" si="191">I319</f>
        <v>0</v>
      </c>
      <c r="J318" s="94">
        <f t="shared" si="191"/>
        <v>0</v>
      </c>
      <c r="K318" s="94">
        <f t="shared" si="191"/>
        <v>0</v>
      </c>
      <c r="L318" s="94">
        <f t="shared" si="191"/>
        <v>0</v>
      </c>
      <c r="M318" s="94">
        <f t="shared" si="191"/>
        <v>0</v>
      </c>
    </row>
    <row r="319" spans="1:13" ht="112.5">
      <c r="A319" s="92"/>
      <c r="B319" s="18" t="s">
        <v>319</v>
      </c>
      <c r="C319" s="17" t="s">
        <v>107</v>
      </c>
      <c r="D319" s="16" t="s">
        <v>52</v>
      </c>
      <c r="E319" s="16" t="s">
        <v>137</v>
      </c>
      <c r="F319" s="16">
        <v>10030</v>
      </c>
      <c r="G319" s="10">
        <v>460</v>
      </c>
      <c r="H319" s="94">
        <v>2193195.16</v>
      </c>
      <c r="I319" s="94">
        <v>0</v>
      </c>
      <c r="J319" s="94">
        <v>0</v>
      </c>
      <c r="K319" s="94">
        <v>0</v>
      </c>
      <c r="L319" s="94">
        <v>0</v>
      </c>
      <c r="M319" s="94">
        <v>0</v>
      </c>
    </row>
    <row r="320" spans="1:13" ht="37.5">
      <c r="A320" s="19" t="s">
        <v>9</v>
      </c>
      <c r="B320" s="18" t="s">
        <v>138</v>
      </c>
      <c r="C320" s="17" t="s">
        <v>107</v>
      </c>
      <c r="D320" s="16" t="s">
        <v>52</v>
      </c>
      <c r="E320" s="16" t="s">
        <v>137</v>
      </c>
      <c r="F320" s="16" t="s">
        <v>15</v>
      </c>
      <c r="G320" s="15" t="s">
        <v>9</v>
      </c>
      <c r="H320" s="94">
        <f>H323+H321</f>
        <v>693685.8</v>
      </c>
      <c r="I320" s="94">
        <f t="shared" ref="I320:M320" si="192">I323</f>
        <v>0</v>
      </c>
      <c r="J320" s="94">
        <f t="shared" si="192"/>
        <v>950000</v>
      </c>
      <c r="K320" s="94">
        <f t="shared" si="192"/>
        <v>0</v>
      </c>
      <c r="L320" s="94">
        <f t="shared" si="192"/>
        <v>600000</v>
      </c>
      <c r="M320" s="94">
        <f t="shared" si="192"/>
        <v>0</v>
      </c>
    </row>
    <row r="321" spans="1:13" ht="37.5">
      <c r="A321" s="47"/>
      <c r="B321" s="18" t="s">
        <v>18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>
        <v>200</v>
      </c>
      <c r="H321" s="94">
        <f>H322</f>
        <v>693685.8</v>
      </c>
      <c r="I321" s="94">
        <f t="shared" ref="I321:M321" si="193">I322</f>
        <v>0</v>
      </c>
      <c r="J321" s="94">
        <f t="shared" si="193"/>
        <v>0</v>
      </c>
      <c r="K321" s="94">
        <f t="shared" si="193"/>
        <v>0</v>
      </c>
      <c r="L321" s="94">
        <f t="shared" si="193"/>
        <v>0</v>
      </c>
      <c r="M321" s="94">
        <f t="shared" si="193"/>
        <v>0</v>
      </c>
    </row>
    <row r="322" spans="1:13" ht="37.5">
      <c r="A322" s="47"/>
      <c r="B322" s="13" t="s">
        <v>17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>
        <v>240</v>
      </c>
      <c r="H322" s="94">
        <v>693685.8</v>
      </c>
      <c r="I322" s="94">
        <v>0</v>
      </c>
      <c r="J322" s="94">
        <v>0</v>
      </c>
      <c r="K322" s="94">
        <v>0</v>
      </c>
      <c r="L322" s="94">
        <v>0</v>
      </c>
      <c r="M322" s="94">
        <v>0</v>
      </c>
    </row>
    <row r="323" spans="1:13" ht="37.5">
      <c r="A323" s="19" t="s">
        <v>9</v>
      </c>
      <c r="B323" s="18" t="s">
        <v>133</v>
      </c>
      <c r="C323" s="17" t="s">
        <v>107</v>
      </c>
      <c r="D323" s="16" t="s">
        <v>52</v>
      </c>
      <c r="E323" s="16" t="s">
        <v>137</v>
      </c>
      <c r="F323" s="16" t="s">
        <v>15</v>
      </c>
      <c r="G323" s="15">
        <v>600</v>
      </c>
      <c r="H323" s="94">
        <f>H324</f>
        <v>0</v>
      </c>
      <c r="I323" s="94">
        <f t="shared" ref="I323:M323" si="194">I324</f>
        <v>0</v>
      </c>
      <c r="J323" s="94">
        <f t="shared" si="194"/>
        <v>950000</v>
      </c>
      <c r="K323" s="94">
        <f t="shared" si="194"/>
        <v>0</v>
      </c>
      <c r="L323" s="94">
        <f t="shared" si="194"/>
        <v>600000</v>
      </c>
      <c r="M323" s="94">
        <f t="shared" si="194"/>
        <v>0</v>
      </c>
    </row>
    <row r="324" spans="1:13" ht="18.75">
      <c r="A324" s="14" t="s">
        <v>9</v>
      </c>
      <c r="B324" s="13" t="s">
        <v>132</v>
      </c>
      <c r="C324" s="12" t="s">
        <v>107</v>
      </c>
      <c r="D324" s="11" t="s">
        <v>52</v>
      </c>
      <c r="E324" s="11" t="s">
        <v>137</v>
      </c>
      <c r="F324" s="11" t="s">
        <v>15</v>
      </c>
      <c r="G324" s="10" t="s">
        <v>131</v>
      </c>
      <c r="H324" s="96">
        <v>0</v>
      </c>
      <c r="I324" s="97">
        <v>0</v>
      </c>
      <c r="J324" s="98">
        <v>950000</v>
      </c>
      <c r="K324" s="98">
        <v>0</v>
      </c>
      <c r="L324" s="98">
        <v>600000</v>
      </c>
      <c r="M324" s="58">
        <v>0</v>
      </c>
    </row>
    <row r="325" spans="1:13" ht="37.5">
      <c r="A325" s="56"/>
      <c r="B325" s="48" t="s">
        <v>253</v>
      </c>
      <c r="C325" s="12" t="s">
        <v>107</v>
      </c>
      <c r="D325" s="11" t="s">
        <v>52</v>
      </c>
      <c r="E325" s="11" t="s">
        <v>137</v>
      </c>
      <c r="F325" s="11" t="s">
        <v>252</v>
      </c>
      <c r="G325" s="10"/>
      <c r="H325" s="96">
        <f>H326</f>
        <v>93455.81</v>
      </c>
      <c r="I325" s="96">
        <f t="shared" ref="I325:M325" si="195">I326</f>
        <v>92521.25</v>
      </c>
      <c r="J325" s="96">
        <f t="shared" si="195"/>
        <v>0</v>
      </c>
      <c r="K325" s="96">
        <f t="shared" si="195"/>
        <v>0</v>
      </c>
      <c r="L325" s="96">
        <f t="shared" si="195"/>
        <v>0</v>
      </c>
      <c r="M325" s="96">
        <f t="shared" si="195"/>
        <v>0</v>
      </c>
    </row>
    <row r="326" spans="1:13" ht="37.5">
      <c r="A326" s="56"/>
      <c r="B326" s="18" t="s">
        <v>133</v>
      </c>
      <c r="C326" s="12" t="s">
        <v>107</v>
      </c>
      <c r="D326" s="11" t="s">
        <v>52</v>
      </c>
      <c r="E326" s="11" t="s">
        <v>137</v>
      </c>
      <c r="F326" s="11" t="s">
        <v>252</v>
      </c>
      <c r="G326" s="10">
        <v>600</v>
      </c>
      <c r="H326" s="96">
        <f>H327</f>
        <v>93455.81</v>
      </c>
      <c r="I326" s="96">
        <f t="shared" ref="I326:M326" si="196">I327</f>
        <v>92521.25</v>
      </c>
      <c r="J326" s="96">
        <f t="shared" si="196"/>
        <v>0</v>
      </c>
      <c r="K326" s="96">
        <f t="shared" si="196"/>
        <v>0</v>
      </c>
      <c r="L326" s="96">
        <f t="shared" si="196"/>
        <v>0</v>
      </c>
      <c r="M326" s="96">
        <f t="shared" si="196"/>
        <v>0</v>
      </c>
    </row>
    <row r="327" spans="1:13" ht="18.75">
      <c r="A327" s="56"/>
      <c r="B327" s="13" t="s">
        <v>132</v>
      </c>
      <c r="C327" s="12" t="s">
        <v>107</v>
      </c>
      <c r="D327" s="11" t="s">
        <v>52</v>
      </c>
      <c r="E327" s="11" t="s">
        <v>137</v>
      </c>
      <c r="F327" s="11" t="s">
        <v>252</v>
      </c>
      <c r="G327" s="10">
        <v>610</v>
      </c>
      <c r="H327" s="96">
        <v>93455.81</v>
      </c>
      <c r="I327" s="97">
        <v>92521.25</v>
      </c>
      <c r="J327" s="98">
        <v>0</v>
      </c>
      <c r="K327" s="98">
        <v>0</v>
      </c>
      <c r="L327" s="98">
        <v>0</v>
      </c>
      <c r="M327" s="58">
        <v>0</v>
      </c>
    </row>
    <row r="328" spans="1:13" ht="56.25">
      <c r="A328" s="9"/>
      <c r="B328" s="49" t="s">
        <v>272</v>
      </c>
      <c r="C328" s="12" t="s">
        <v>107</v>
      </c>
      <c r="D328" s="11" t="s">
        <v>52</v>
      </c>
      <c r="E328" s="11" t="s">
        <v>137</v>
      </c>
      <c r="F328" s="11" t="s">
        <v>271</v>
      </c>
      <c r="G328" s="10"/>
      <c r="H328" s="96">
        <f>H329</f>
        <v>320520.3</v>
      </c>
      <c r="I328" s="96">
        <f t="shared" ref="I328:M328" si="197">I329</f>
        <v>317315.09999999998</v>
      </c>
      <c r="J328" s="96">
        <f t="shared" si="197"/>
        <v>0</v>
      </c>
      <c r="K328" s="96">
        <f t="shared" si="197"/>
        <v>0</v>
      </c>
      <c r="L328" s="96">
        <f t="shared" si="197"/>
        <v>0</v>
      </c>
      <c r="M328" s="96">
        <f t="shared" si="197"/>
        <v>0</v>
      </c>
    </row>
    <row r="329" spans="1:13" ht="37.5">
      <c r="A329" s="46"/>
      <c r="B329" s="50" t="s">
        <v>133</v>
      </c>
      <c r="C329" s="12" t="s">
        <v>107</v>
      </c>
      <c r="D329" s="11" t="s">
        <v>52</v>
      </c>
      <c r="E329" s="11" t="s">
        <v>137</v>
      </c>
      <c r="F329" s="11" t="s">
        <v>271</v>
      </c>
      <c r="G329" s="10">
        <v>600</v>
      </c>
      <c r="H329" s="96">
        <f>H330</f>
        <v>320520.3</v>
      </c>
      <c r="I329" s="96">
        <f t="shared" ref="I329:M329" si="198">I330</f>
        <v>317315.09999999998</v>
      </c>
      <c r="J329" s="96">
        <f t="shared" si="198"/>
        <v>0</v>
      </c>
      <c r="K329" s="96">
        <f t="shared" si="198"/>
        <v>0</v>
      </c>
      <c r="L329" s="96">
        <f t="shared" si="198"/>
        <v>0</v>
      </c>
      <c r="M329" s="96">
        <f t="shared" si="198"/>
        <v>0</v>
      </c>
    </row>
    <row r="330" spans="1:13" ht="18.75">
      <c r="A330" s="46"/>
      <c r="B330" s="51" t="s">
        <v>132</v>
      </c>
      <c r="C330" s="12" t="s">
        <v>107</v>
      </c>
      <c r="D330" s="11" t="s">
        <v>52</v>
      </c>
      <c r="E330" s="11" t="s">
        <v>137</v>
      </c>
      <c r="F330" s="11" t="s">
        <v>271</v>
      </c>
      <c r="G330" s="10">
        <v>610</v>
      </c>
      <c r="H330" s="96">
        <v>320520.3</v>
      </c>
      <c r="I330" s="96">
        <v>317315.09999999998</v>
      </c>
      <c r="J330" s="58">
        <v>0</v>
      </c>
      <c r="K330" s="58">
        <v>0</v>
      </c>
      <c r="L330" s="58">
        <v>0</v>
      </c>
      <c r="M330" s="58">
        <v>0</v>
      </c>
    </row>
    <row r="331" spans="1:13" ht="37.5">
      <c r="A331" s="57"/>
      <c r="B331" s="51" t="s">
        <v>255</v>
      </c>
      <c r="C331" s="12">
        <v>25</v>
      </c>
      <c r="D331" s="11">
        <v>4</v>
      </c>
      <c r="E331" s="11" t="s">
        <v>254</v>
      </c>
      <c r="F331" s="16" t="s">
        <v>1</v>
      </c>
      <c r="G331" s="10"/>
      <c r="H331" s="96">
        <f>H332</f>
        <v>5000000</v>
      </c>
      <c r="I331" s="96">
        <f t="shared" ref="I331:M331" si="199">I332</f>
        <v>5000000</v>
      </c>
      <c r="J331" s="96">
        <f t="shared" si="199"/>
        <v>0</v>
      </c>
      <c r="K331" s="96">
        <f t="shared" si="199"/>
        <v>0</v>
      </c>
      <c r="L331" s="96">
        <f t="shared" si="199"/>
        <v>0</v>
      </c>
      <c r="M331" s="96">
        <f t="shared" si="199"/>
        <v>0</v>
      </c>
    </row>
    <row r="332" spans="1:13" ht="18.75">
      <c r="A332" s="57"/>
      <c r="B332" s="51" t="s">
        <v>256</v>
      </c>
      <c r="C332" s="12">
        <v>25</v>
      </c>
      <c r="D332" s="11">
        <v>4</v>
      </c>
      <c r="E332" s="11" t="s">
        <v>254</v>
      </c>
      <c r="F332" s="16">
        <v>54540</v>
      </c>
      <c r="G332" s="10"/>
      <c r="H332" s="96">
        <f>H333</f>
        <v>5000000</v>
      </c>
      <c r="I332" s="96">
        <f t="shared" ref="I332:M332" si="200">I333</f>
        <v>5000000</v>
      </c>
      <c r="J332" s="96">
        <f t="shared" si="200"/>
        <v>0</v>
      </c>
      <c r="K332" s="96">
        <f t="shared" si="200"/>
        <v>0</v>
      </c>
      <c r="L332" s="96">
        <f t="shared" si="200"/>
        <v>0</v>
      </c>
      <c r="M332" s="96">
        <f t="shared" si="200"/>
        <v>0</v>
      </c>
    </row>
    <row r="333" spans="1:13" ht="37.5">
      <c r="A333" s="57"/>
      <c r="B333" s="51" t="s">
        <v>133</v>
      </c>
      <c r="C333" s="12">
        <v>25</v>
      </c>
      <c r="D333" s="11">
        <v>4</v>
      </c>
      <c r="E333" s="11" t="s">
        <v>254</v>
      </c>
      <c r="F333" s="16">
        <v>54540</v>
      </c>
      <c r="G333" s="10">
        <v>600</v>
      </c>
      <c r="H333" s="96">
        <f>H334</f>
        <v>5000000</v>
      </c>
      <c r="I333" s="96">
        <f t="shared" ref="I333:M333" si="201">I334</f>
        <v>5000000</v>
      </c>
      <c r="J333" s="96">
        <f t="shared" si="201"/>
        <v>0</v>
      </c>
      <c r="K333" s="96">
        <f t="shared" si="201"/>
        <v>0</v>
      </c>
      <c r="L333" s="96">
        <f t="shared" si="201"/>
        <v>0</v>
      </c>
      <c r="M333" s="96">
        <f t="shared" si="201"/>
        <v>0</v>
      </c>
    </row>
    <row r="334" spans="1:13" ht="18.75">
      <c r="A334" s="57"/>
      <c r="B334" s="51" t="s">
        <v>132</v>
      </c>
      <c r="C334" s="12">
        <v>25</v>
      </c>
      <c r="D334" s="11">
        <v>4</v>
      </c>
      <c r="E334" s="11" t="s">
        <v>254</v>
      </c>
      <c r="F334" s="16">
        <v>54540</v>
      </c>
      <c r="G334" s="10">
        <v>610</v>
      </c>
      <c r="H334" s="96">
        <v>5000000</v>
      </c>
      <c r="I334" s="96">
        <v>5000000</v>
      </c>
      <c r="J334" s="58">
        <v>0</v>
      </c>
      <c r="K334" s="58">
        <v>0</v>
      </c>
      <c r="L334" s="58">
        <v>0</v>
      </c>
      <c r="M334" s="58">
        <v>0</v>
      </c>
    </row>
    <row r="335" spans="1:13" ht="37.5">
      <c r="A335" s="46"/>
      <c r="B335" s="52" t="s">
        <v>249</v>
      </c>
      <c r="C335" s="12">
        <v>25</v>
      </c>
      <c r="D335" s="11">
        <v>4</v>
      </c>
      <c r="E335" s="11" t="s">
        <v>248</v>
      </c>
      <c r="F335" s="16" t="s">
        <v>1</v>
      </c>
      <c r="G335" s="10"/>
      <c r="H335" s="96">
        <f>H336</f>
        <v>206147.6</v>
      </c>
      <c r="I335" s="96">
        <f t="shared" ref="I335:M335" si="202">I336</f>
        <v>204086.12</v>
      </c>
      <c r="J335" s="96">
        <f t="shared" si="202"/>
        <v>0</v>
      </c>
      <c r="K335" s="96">
        <f t="shared" si="202"/>
        <v>0</v>
      </c>
      <c r="L335" s="96">
        <f t="shared" si="202"/>
        <v>0</v>
      </c>
      <c r="M335" s="96">
        <f t="shared" si="202"/>
        <v>0</v>
      </c>
    </row>
    <row r="336" spans="1:13" ht="56.25">
      <c r="A336" s="46"/>
      <c r="B336" s="52" t="s">
        <v>328</v>
      </c>
      <c r="C336" s="12">
        <v>25</v>
      </c>
      <c r="D336" s="11">
        <v>4</v>
      </c>
      <c r="E336" s="11" t="s">
        <v>248</v>
      </c>
      <c r="F336" s="16">
        <v>55196</v>
      </c>
      <c r="G336" s="10"/>
      <c r="H336" s="96">
        <f>H337+H339</f>
        <v>206147.6</v>
      </c>
      <c r="I336" s="96">
        <f t="shared" ref="I336:M336" si="203">I337+I339</f>
        <v>204086.12</v>
      </c>
      <c r="J336" s="96">
        <f t="shared" si="203"/>
        <v>0</v>
      </c>
      <c r="K336" s="96">
        <f t="shared" si="203"/>
        <v>0</v>
      </c>
      <c r="L336" s="96">
        <f t="shared" si="203"/>
        <v>0</v>
      </c>
      <c r="M336" s="96">
        <f t="shared" si="203"/>
        <v>0</v>
      </c>
    </row>
    <row r="337" spans="1:13" ht="18.75">
      <c r="A337" s="46"/>
      <c r="B337" s="52" t="s">
        <v>35</v>
      </c>
      <c r="C337" s="12">
        <v>25</v>
      </c>
      <c r="D337" s="11">
        <v>4</v>
      </c>
      <c r="E337" s="11" t="s">
        <v>248</v>
      </c>
      <c r="F337" s="16">
        <v>55196</v>
      </c>
      <c r="G337" s="10">
        <v>300</v>
      </c>
      <c r="H337" s="96">
        <f>H338</f>
        <v>103076.89</v>
      </c>
      <c r="I337" s="96">
        <f t="shared" ref="I337:M337" si="204">I338</f>
        <v>102046.12</v>
      </c>
      <c r="J337" s="96">
        <f t="shared" si="204"/>
        <v>0</v>
      </c>
      <c r="K337" s="96">
        <f t="shared" si="204"/>
        <v>0</v>
      </c>
      <c r="L337" s="96">
        <f t="shared" si="204"/>
        <v>0</v>
      </c>
      <c r="M337" s="96">
        <f t="shared" si="204"/>
        <v>0</v>
      </c>
    </row>
    <row r="338" spans="1:13" ht="18.75">
      <c r="A338" s="46"/>
      <c r="B338" s="52" t="s">
        <v>58</v>
      </c>
      <c r="C338" s="12">
        <v>25</v>
      </c>
      <c r="D338" s="11">
        <v>4</v>
      </c>
      <c r="E338" s="11" t="s">
        <v>248</v>
      </c>
      <c r="F338" s="16">
        <v>55196</v>
      </c>
      <c r="G338" s="10">
        <v>350</v>
      </c>
      <c r="H338" s="96">
        <v>103076.89</v>
      </c>
      <c r="I338" s="96">
        <v>102046.12</v>
      </c>
      <c r="J338" s="58">
        <v>0</v>
      </c>
      <c r="K338" s="58">
        <v>0</v>
      </c>
      <c r="L338" s="58">
        <v>0</v>
      </c>
      <c r="M338" s="58">
        <v>0</v>
      </c>
    </row>
    <row r="339" spans="1:13" ht="37.5">
      <c r="A339" s="46"/>
      <c r="B339" s="52" t="s">
        <v>133</v>
      </c>
      <c r="C339" s="12">
        <v>25</v>
      </c>
      <c r="D339" s="11">
        <v>4</v>
      </c>
      <c r="E339" s="11" t="s">
        <v>248</v>
      </c>
      <c r="F339" s="16">
        <v>55196</v>
      </c>
      <c r="G339" s="10">
        <v>600</v>
      </c>
      <c r="H339" s="96">
        <f>H340</f>
        <v>103070.71</v>
      </c>
      <c r="I339" s="96">
        <f t="shared" ref="I339:M339" si="205">I340</f>
        <v>102040</v>
      </c>
      <c r="J339" s="96">
        <f t="shared" si="205"/>
        <v>0</v>
      </c>
      <c r="K339" s="96">
        <f t="shared" si="205"/>
        <v>0</v>
      </c>
      <c r="L339" s="96">
        <f t="shared" si="205"/>
        <v>0</v>
      </c>
      <c r="M339" s="96">
        <f t="shared" si="205"/>
        <v>0</v>
      </c>
    </row>
    <row r="340" spans="1:13" ht="18.75">
      <c r="A340" s="46"/>
      <c r="B340" s="52" t="s">
        <v>132</v>
      </c>
      <c r="C340" s="12">
        <v>25</v>
      </c>
      <c r="D340" s="11">
        <v>4</v>
      </c>
      <c r="E340" s="11" t="s">
        <v>248</v>
      </c>
      <c r="F340" s="45">
        <v>55196</v>
      </c>
      <c r="G340" s="10">
        <v>610</v>
      </c>
      <c r="H340" s="96">
        <v>103070.71</v>
      </c>
      <c r="I340" s="96">
        <v>102040</v>
      </c>
      <c r="J340" s="58">
        <v>0</v>
      </c>
      <c r="K340" s="58">
        <v>0</v>
      </c>
      <c r="L340" s="58">
        <v>0</v>
      </c>
      <c r="M340" s="58">
        <v>0</v>
      </c>
    </row>
    <row r="341" spans="1:13" ht="18.75">
      <c r="A341" s="24" t="s">
        <v>9</v>
      </c>
      <c r="B341" s="23" t="s">
        <v>136</v>
      </c>
      <c r="C341" s="22" t="s">
        <v>107</v>
      </c>
      <c r="D341" s="21" t="s">
        <v>42</v>
      </c>
      <c r="E341" s="21" t="s">
        <v>2</v>
      </c>
      <c r="F341" s="21" t="s">
        <v>1</v>
      </c>
      <c r="G341" s="20" t="s">
        <v>9</v>
      </c>
      <c r="H341" s="99">
        <f>H342</f>
        <v>175000</v>
      </c>
      <c r="I341" s="99">
        <f t="shared" ref="I341:M341" si="206">I342</f>
        <v>0</v>
      </c>
      <c r="J341" s="99">
        <f t="shared" si="206"/>
        <v>150000</v>
      </c>
      <c r="K341" s="99">
        <f t="shared" si="206"/>
        <v>0</v>
      </c>
      <c r="L341" s="99">
        <f t="shared" si="206"/>
        <v>0</v>
      </c>
      <c r="M341" s="99">
        <f t="shared" si="206"/>
        <v>0</v>
      </c>
    </row>
    <row r="342" spans="1:13" ht="37.5">
      <c r="A342" s="19" t="s">
        <v>9</v>
      </c>
      <c r="B342" s="18" t="s">
        <v>135</v>
      </c>
      <c r="C342" s="17" t="s">
        <v>107</v>
      </c>
      <c r="D342" s="16" t="s">
        <v>42</v>
      </c>
      <c r="E342" s="16" t="s">
        <v>5</v>
      </c>
      <c r="F342" s="16" t="s">
        <v>1</v>
      </c>
      <c r="G342" s="15" t="s">
        <v>9</v>
      </c>
      <c r="H342" s="94">
        <f>H343</f>
        <v>175000</v>
      </c>
      <c r="I342" s="94">
        <f t="shared" ref="I342:M342" si="207">I343</f>
        <v>0</v>
      </c>
      <c r="J342" s="94">
        <f t="shared" si="207"/>
        <v>150000</v>
      </c>
      <c r="K342" s="94">
        <f t="shared" si="207"/>
        <v>0</v>
      </c>
      <c r="L342" s="94">
        <f t="shared" si="207"/>
        <v>0</v>
      </c>
      <c r="M342" s="94">
        <f t="shared" si="207"/>
        <v>0</v>
      </c>
    </row>
    <row r="343" spans="1:13" ht="56.25">
      <c r="A343" s="19" t="s">
        <v>9</v>
      </c>
      <c r="B343" s="18" t="s">
        <v>134</v>
      </c>
      <c r="C343" s="17" t="s">
        <v>107</v>
      </c>
      <c r="D343" s="16" t="s">
        <v>42</v>
      </c>
      <c r="E343" s="16" t="s">
        <v>5</v>
      </c>
      <c r="F343" s="16" t="s">
        <v>15</v>
      </c>
      <c r="G343" s="15" t="s">
        <v>9</v>
      </c>
      <c r="H343" s="94">
        <f>H344</f>
        <v>175000</v>
      </c>
      <c r="I343" s="94">
        <f t="shared" ref="I343:M343" si="208">I344</f>
        <v>0</v>
      </c>
      <c r="J343" s="94">
        <f t="shared" si="208"/>
        <v>150000</v>
      </c>
      <c r="K343" s="94">
        <f t="shared" si="208"/>
        <v>0</v>
      </c>
      <c r="L343" s="94">
        <f t="shared" si="208"/>
        <v>0</v>
      </c>
      <c r="M343" s="94">
        <f t="shared" si="208"/>
        <v>0</v>
      </c>
    </row>
    <row r="344" spans="1:13" ht="37.5">
      <c r="A344" s="19" t="s">
        <v>9</v>
      </c>
      <c r="B344" s="18" t="s">
        <v>133</v>
      </c>
      <c r="C344" s="17" t="s">
        <v>107</v>
      </c>
      <c r="D344" s="16" t="s">
        <v>42</v>
      </c>
      <c r="E344" s="16" t="s">
        <v>5</v>
      </c>
      <c r="F344" s="16" t="s">
        <v>15</v>
      </c>
      <c r="G344" s="15">
        <v>600</v>
      </c>
      <c r="H344" s="94">
        <f>H345+H346</f>
        <v>175000</v>
      </c>
      <c r="I344" s="94">
        <f t="shared" ref="I344:M344" si="209">I345</f>
        <v>0</v>
      </c>
      <c r="J344" s="94">
        <f t="shared" si="209"/>
        <v>150000</v>
      </c>
      <c r="K344" s="94">
        <f t="shared" si="209"/>
        <v>0</v>
      </c>
      <c r="L344" s="94">
        <f t="shared" si="209"/>
        <v>0</v>
      </c>
      <c r="M344" s="94">
        <f t="shared" si="209"/>
        <v>0</v>
      </c>
    </row>
    <row r="345" spans="1:13" ht="18.75">
      <c r="A345" s="14" t="s">
        <v>9</v>
      </c>
      <c r="B345" s="13" t="s">
        <v>132</v>
      </c>
      <c r="C345" s="12" t="s">
        <v>107</v>
      </c>
      <c r="D345" s="11" t="s">
        <v>42</v>
      </c>
      <c r="E345" s="11" t="s">
        <v>5</v>
      </c>
      <c r="F345" s="11" t="s">
        <v>15</v>
      </c>
      <c r="G345" s="10" t="s">
        <v>131</v>
      </c>
      <c r="H345" s="96">
        <v>143000</v>
      </c>
      <c r="I345" s="97">
        <v>0</v>
      </c>
      <c r="J345" s="98">
        <v>150000</v>
      </c>
      <c r="K345" s="98">
        <v>0</v>
      </c>
      <c r="L345" s="98">
        <v>0</v>
      </c>
      <c r="M345" s="58">
        <v>0</v>
      </c>
    </row>
    <row r="346" spans="1:13" ht="56.25">
      <c r="A346" s="84"/>
      <c r="B346" s="48" t="s">
        <v>166</v>
      </c>
      <c r="C346" s="12" t="s">
        <v>107</v>
      </c>
      <c r="D346" s="11" t="s">
        <v>42</v>
      </c>
      <c r="E346" s="11" t="s">
        <v>5</v>
      </c>
      <c r="F346" s="11" t="s">
        <v>15</v>
      </c>
      <c r="G346" s="10">
        <v>630</v>
      </c>
      <c r="H346" s="96">
        <v>32000</v>
      </c>
      <c r="I346" s="96">
        <v>0</v>
      </c>
      <c r="J346" s="58">
        <v>0</v>
      </c>
      <c r="K346" s="58">
        <v>0</v>
      </c>
      <c r="L346" s="58">
        <v>0</v>
      </c>
      <c r="M346" s="58">
        <v>0</v>
      </c>
    </row>
    <row r="347" spans="1:13" ht="37.5">
      <c r="A347" s="24" t="s">
        <v>9</v>
      </c>
      <c r="B347" s="23" t="s">
        <v>130</v>
      </c>
      <c r="C347" s="22" t="s">
        <v>107</v>
      </c>
      <c r="D347" s="21" t="s">
        <v>33</v>
      </c>
      <c r="E347" s="21" t="s">
        <v>2</v>
      </c>
      <c r="F347" s="21" t="s">
        <v>1</v>
      </c>
      <c r="G347" s="20" t="s">
        <v>9</v>
      </c>
      <c r="H347" s="99">
        <f>H348</f>
        <v>8847589.0499999989</v>
      </c>
      <c r="I347" s="99">
        <f t="shared" ref="I347:M347" si="210">I348</f>
        <v>16018.76</v>
      </c>
      <c r="J347" s="99">
        <f t="shared" si="210"/>
        <v>7563979.54</v>
      </c>
      <c r="K347" s="99">
        <f t="shared" si="210"/>
        <v>280771.74</v>
      </c>
      <c r="L347" s="99">
        <f t="shared" si="210"/>
        <v>7163979.54</v>
      </c>
      <c r="M347" s="99">
        <f t="shared" si="210"/>
        <v>280771.74</v>
      </c>
    </row>
    <row r="348" spans="1:13" ht="37.5">
      <c r="A348" s="19" t="s">
        <v>9</v>
      </c>
      <c r="B348" s="18" t="s">
        <v>129</v>
      </c>
      <c r="C348" s="17" t="s">
        <v>107</v>
      </c>
      <c r="D348" s="16" t="s">
        <v>33</v>
      </c>
      <c r="E348" s="16" t="s">
        <v>5</v>
      </c>
      <c r="F348" s="16" t="s">
        <v>1</v>
      </c>
      <c r="G348" s="15" t="s">
        <v>9</v>
      </c>
      <c r="H348" s="94">
        <f>H349+H352+H355+H358+H361+H364</f>
        <v>8847589.0499999989</v>
      </c>
      <c r="I348" s="94">
        <f t="shared" ref="I348:M348" si="211">I349+I352+I355+I358+I361+I364</f>
        <v>16018.76</v>
      </c>
      <c r="J348" s="94">
        <f t="shared" si="211"/>
        <v>7563979.54</v>
      </c>
      <c r="K348" s="94">
        <f t="shared" si="211"/>
        <v>280771.74</v>
      </c>
      <c r="L348" s="94">
        <f t="shared" si="211"/>
        <v>7163979.54</v>
      </c>
      <c r="M348" s="94">
        <f t="shared" si="211"/>
        <v>280771.74</v>
      </c>
    </row>
    <row r="349" spans="1:13" ht="56.25">
      <c r="A349" s="19" t="s">
        <v>9</v>
      </c>
      <c r="B349" s="18" t="s">
        <v>128</v>
      </c>
      <c r="C349" s="17" t="s">
        <v>107</v>
      </c>
      <c r="D349" s="16" t="s">
        <v>33</v>
      </c>
      <c r="E349" s="16" t="s">
        <v>5</v>
      </c>
      <c r="F349" s="16" t="s">
        <v>31</v>
      </c>
      <c r="G349" s="15" t="s">
        <v>9</v>
      </c>
      <c r="H349" s="94">
        <f>H350</f>
        <v>550000</v>
      </c>
      <c r="I349" s="94">
        <f t="shared" ref="I349:M349" si="212">I350</f>
        <v>0</v>
      </c>
      <c r="J349" s="94">
        <f t="shared" si="212"/>
        <v>400000</v>
      </c>
      <c r="K349" s="94">
        <f t="shared" si="212"/>
        <v>0</v>
      </c>
      <c r="L349" s="94">
        <f t="shared" si="212"/>
        <v>0</v>
      </c>
      <c r="M349" s="94">
        <f t="shared" si="212"/>
        <v>0</v>
      </c>
    </row>
    <row r="350" spans="1:13" ht="18.75">
      <c r="A350" s="19" t="s">
        <v>9</v>
      </c>
      <c r="B350" s="18" t="s">
        <v>35</v>
      </c>
      <c r="C350" s="17" t="s">
        <v>107</v>
      </c>
      <c r="D350" s="16" t="s">
        <v>33</v>
      </c>
      <c r="E350" s="16" t="s">
        <v>5</v>
      </c>
      <c r="F350" s="16" t="s">
        <v>31</v>
      </c>
      <c r="G350" s="15">
        <v>300</v>
      </c>
      <c r="H350" s="94">
        <f>H351</f>
        <v>550000</v>
      </c>
      <c r="I350" s="94">
        <f t="shared" ref="I350:M350" si="213">I351</f>
        <v>0</v>
      </c>
      <c r="J350" s="94">
        <f t="shared" si="213"/>
        <v>400000</v>
      </c>
      <c r="K350" s="94">
        <f t="shared" si="213"/>
        <v>0</v>
      </c>
      <c r="L350" s="94">
        <f t="shared" si="213"/>
        <v>0</v>
      </c>
      <c r="M350" s="94">
        <f t="shared" si="213"/>
        <v>0</v>
      </c>
    </row>
    <row r="351" spans="1:13" ht="37.5">
      <c r="A351" s="14" t="s">
        <v>9</v>
      </c>
      <c r="B351" s="13" t="s">
        <v>34</v>
      </c>
      <c r="C351" s="12" t="s">
        <v>107</v>
      </c>
      <c r="D351" s="11" t="s">
        <v>33</v>
      </c>
      <c r="E351" s="11" t="s">
        <v>5</v>
      </c>
      <c r="F351" s="11" t="s">
        <v>31</v>
      </c>
      <c r="G351" s="10" t="s">
        <v>30</v>
      </c>
      <c r="H351" s="96">
        <v>550000</v>
      </c>
      <c r="I351" s="97">
        <v>0</v>
      </c>
      <c r="J351" s="98">
        <v>400000</v>
      </c>
      <c r="K351" s="98">
        <v>0</v>
      </c>
      <c r="L351" s="98">
        <v>0</v>
      </c>
      <c r="M351" s="58">
        <v>0</v>
      </c>
    </row>
    <row r="352" spans="1:13" ht="18.75">
      <c r="A352" s="24" t="s">
        <v>9</v>
      </c>
      <c r="B352" s="23" t="s">
        <v>127</v>
      </c>
      <c r="C352" s="22" t="s">
        <v>107</v>
      </c>
      <c r="D352" s="21" t="s">
        <v>33</v>
      </c>
      <c r="E352" s="21" t="s">
        <v>5</v>
      </c>
      <c r="F352" s="21" t="s">
        <v>126</v>
      </c>
      <c r="G352" s="20" t="s">
        <v>9</v>
      </c>
      <c r="H352" s="99">
        <f>H353</f>
        <v>7621570.29</v>
      </c>
      <c r="I352" s="99">
        <f t="shared" ref="I352:M352" si="214">I353</f>
        <v>0</v>
      </c>
      <c r="J352" s="99">
        <f t="shared" si="214"/>
        <v>6643207.7999999998</v>
      </c>
      <c r="K352" s="99">
        <f t="shared" si="214"/>
        <v>0</v>
      </c>
      <c r="L352" s="99">
        <f t="shared" si="214"/>
        <v>6643207.7999999998</v>
      </c>
      <c r="M352" s="99">
        <f t="shared" si="214"/>
        <v>0</v>
      </c>
    </row>
    <row r="353" spans="1:13" ht="18.75">
      <c r="A353" s="19" t="s">
        <v>9</v>
      </c>
      <c r="B353" s="18" t="s">
        <v>35</v>
      </c>
      <c r="C353" s="17" t="s">
        <v>107</v>
      </c>
      <c r="D353" s="16" t="s">
        <v>33</v>
      </c>
      <c r="E353" s="16" t="s">
        <v>5</v>
      </c>
      <c r="F353" s="16" t="s">
        <v>126</v>
      </c>
      <c r="G353" s="15">
        <v>300</v>
      </c>
      <c r="H353" s="94">
        <f>H354</f>
        <v>7621570.29</v>
      </c>
      <c r="I353" s="94">
        <f t="shared" ref="I353:M353" si="215">I354</f>
        <v>0</v>
      </c>
      <c r="J353" s="94">
        <f t="shared" si="215"/>
        <v>6643207.7999999998</v>
      </c>
      <c r="K353" s="94">
        <f t="shared" si="215"/>
        <v>0</v>
      </c>
      <c r="L353" s="94">
        <f t="shared" si="215"/>
        <v>6643207.7999999998</v>
      </c>
      <c r="M353" s="94">
        <f t="shared" si="215"/>
        <v>0</v>
      </c>
    </row>
    <row r="354" spans="1:13" ht="37.5">
      <c r="A354" s="14" t="s">
        <v>9</v>
      </c>
      <c r="B354" s="13" t="s">
        <v>34</v>
      </c>
      <c r="C354" s="12" t="s">
        <v>107</v>
      </c>
      <c r="D354" s="11" t="s">
        <v>33</v>
      </c>
      <c r="E354" s="11" t="s">
        <v>5</v>
      </c>
      <c r="F354" s="11" t="s">
        <v>126</v>
      </c>
      <c r="G354" s="10" t="s">
        <v>30</v>
      </c>
      <c r="H354" s="96">
        <v>7621570.29</v>
      </c>
      <c r="I354" s="97">
        <v>0</v>
      </c>
      <c r="J354" s="98">
        <v>6643207.7999999998</v>
      </c>
      <c r="K354" s="98">
        <v>0</v>
      </c>
      <c r="L354" s="98">
        <v>6643207.7999999998</v>
      </c>
      <c r="M354" s="58">
        <v>0</v>
      </c>
    </row>
    <row r="355" spans="1:13" ht="37.5">
      <c r="A355" s="24" t="s">
        <v>9</v>
      </c>
      <c r="B355" s="23" t="s">
        <v>125</v>
      </c>
      <c r="C355" s="22" t="s">
        <v>107</v>
      </c>
      <c r="D355" s="21" t="s">
        <v>33</v>
      </c>
      <c r="E355" s="21" t="s">
        <v>5</v>
      </c>
      <c r="F355" s="21" t="s">
        <v>20</v>
      </c>
      <c r="G355" s="20" t="s">
        <v>9</v>
      </c>
      <c r="H355" s="99">
        <f>H356</f>
        <v>240000</v>
      </c>
      <c r="I355" s="99">
        <f t="shared" ref="I355:M355" si="216">I356</f>
        <v>0</v>
      </c>
      <c r="J355" s="99">
        <f t="shared" si="216"/>
        <v>240000</v>
      </c>
      <c r="K355" s="99">
        <f t="shared" si="216"/>
        <v>0</v>
      </c>
      <c r="L355" s="99">
        <f t="shared" si="216"/>
        <v>240000</v>
      </c>
      <c r="M355" s="99">
        <f t="shared" si="216"/>
        <v>0</v>
      </c>
    </row>
    <row r="356" spans="1:13" ht="18.75">
      <c r="A356" s="19" t="s">
        <v>9</v>
      </c>
      <c r="B356" s="18" t="s">
        <v>35</v>
      </c>
      <c r="C356" s="17" t="s">
        <v>107</v>
      </c>
      <c r="D356" s="16" t="s">
        <v>33</v>
      </c>
      <c r="E356" s="16" t="s">
        <v>5</v>
      </c>
      <c r="F356" s="16" t="s">
        <v>20</v>
      </c>
      <c r="G356" s="15">
        <v>300</v>
      </c>
      <c r="H356" s="94">
        <f>H357</f>
        <v>240000</v>
      </c>
      <c r="I356" s="94">
        <f t="shared" ref="I356:M356" si="217">I357</f>
        <v>0</v>
      </c>
      <c r="J356" s="94">
        <f t="shared" si="217"/>
        <v>240000</v>
      </c>
      <c r="K356" s="94">
        <f t="shared" si="217"/>
        <v>0</v>
      </c>
      <c r="L356" s="94">
        <f t="shared" si="217"/>
        <v>240000</v>
      </c>
      <c r="M356" s="94">
        <f t="shared" si="217"/>
        <v>0</v>
      </c>
    </row>
    <row r="357" spans="1:13" ht="18.75">
      <c r="A357" s="14" t="s">
        <v>9</v>
      </c>
      <c r="B357" s="13" t="s">
        <v>124</v>
      </c>
      <c r="C357" s="12" t="s">
        <v>107</v>
      </c>
      <c r="D357" s="11" t="s">
        <v>33</v>
      </c>
      <c r="E357" s="11" t="s">
        <v>5</v>
      </c>
      <c r="F357" s="11" t="s">
        <v>20</v>
      </c>
      <c r="G357" s="10" t="s">
        <v>123</v>
      </c>
      <c r="H357" s="96">
        <v>240000</v>
      </c>
      <c r="I357" s="97">
        <v>0</v>
      </c>
      <c r="J357" s="98">
        <v>240000</v>
      </c>
      <c r="K357" s="98">
        <v>0</v>
      </c>
      <c r="L357" s="98">
        <v>240000</v>
      </c>
      <c r="M357" s="58">
        <v>0</v>
      </c>
    </row>
    <row r="358" spans="1:13" ht="37.5">
      <c r="A358" s="24" t="s">
        <v>9</v>
      </c>
      <c r="B358" s="23" t="s">
        <v>122</v>
      </c>
      <c r="C358" s="22" t="s">
        <v>107</v>
      </c>
      <c r="D358" s="21" t="s">
        <v>33</v>
      </c>
      <c r="E358" s="21" t="s">
        <v>5</v>
      </c>
      <c r="F358" s="21" t="s">
        <v>120</v>
      </c>
      <c r="G358" s="20" t="s">
        <v>9</v>
      </c>
      <c r="H358" s="99">
        <f>H359</f>
        <v>120000</v>
      </c>
      <c r="I358" s="99">
        <f t="shared" ref="I358:M358" si="218">I359</f>
        <v>0</v>
      </c>
      <c r="J358" s="99">
        <f t="shared" si="218"/>
        <v>0</v>
      </c>
      <c r="K358" s="99">
        <f t="shared" si="218"/>
        <v>0</v>
      </c>
      <c r="L358" s="99">
        <f t="shared" si="218"/>
        <v>0</v>
      </c>
      <c r="M358" s="99">
        <f t="shared" si="218"/>
        <v>0</v>
      </c>
    </row>
    <row r="359" spans="1:13" ht="18.75">
      <c r="A359" s="19" t="s">
        <v>9</v>
      </c>
      <c r="B359" s="18" t="s">
        <v>35</v>
      </c>
      <c r="C359" s="17" t="s">
        <v>107</v>
      </c>
      <c r="D359" s="16" t="s">
        <v>33</v>
      </c>
      <c r="E359" s="16" t="s">
        <v>5</v>
      </c>
      <c r="F359" s="16" t="s">
        <v>120</v>
      </c>
      <c r="G359" s="15">
        <v>300</v>
      </c>
      <c r="H359" s="94">
        <f>H360</f>
        <v>120000</v>
      </c>
      <c r="I359" s="94">
        <f t="shared" ref="I359:M359" si="219">I360</f>
        <v>0</v>
      </c>
      <c r="J359" s="94">
        <f t="shared" si="219"/>
        <v>0</v>
      </c>
      <c r="K359" s="94">
        <f t="shared" si="219"/>
        <v>0</v>
      </c>
      <c r="L359" s="94">
        <f t="shared" si="219"/>
        <v>0</v>
      </c>
      <c r="M359" s="94">
        <f t="shared" si="219"/>
        <v>0</v>
      </c>
    </row>
    <row r="360" spans="1:13" ht="18.75">
      <c r="A360" s="14" t="s">
        <v>9</v>
      </c>
      <c r="B360" s="13" t="s">
        <v>121</v>
      </c>
      <c r="C360" s="12" t="s">
        <v>107</v>
      </c>
      <c r="D360" s="11" t="s">
        <v>33</v>
      </c>
      <c r="E360" s="11" t="s">
        <v>5</v>
      </c>
      <c r="F360" s="11" t="s">
        <v>120</v>
      </c>
      <c r="G360" s="10" t="s">
        <v>119</v>
      </c>
      <c r="H360" s="96">
        <v>120000</v>
      </c>
      <c r="I360" s="97">
        <v>0</v>
      </c>
      <c r="J360" s="98">
        <v>0</v>
      </c>
      <c r="K360" s="98">
        <v>0</v>
      </c>
      <c r="L360" s="98">
        <v>0</v>
      </c>
      <c r="M360" s="58">
        <v>0</v>
      </c>
    </row>
    <row r="361" spans="1:13" ht="37.5">
      <c r="A361" s="24" t="s">
        <v>9</v>
      </c>
      <c r="B361" s="23" t="s">
        <v>118</v>
      </c>
      <c r="C361" s="22" t="s">
        <v>107</v>
      </c>
      <c r="D361" s="21" t="s">
        <v>33</v>
      </c>
      <c r="E361" s="21" t="s">
        <v>5</v>
      </c>
      <c r="F361" s="21" t="s">
        <v>117</v>
      </c>
      <c r="G361" s="20" t="s">
        <v>9</v>
      </c>
      <c r="H361" s="99">
        <f>H362</f>
        <v>300000</v>
      </c>
      <c r="I361" s="99">
        <f t="shared" ref="I361:M361" si="220">I362</f>
        <v>0</v>
      </c>
      <c r="J361" s="99">
        <f t="shared" si="220"/>
        <v>0</v>
      </c>
      <c r="K361" s="99">
        <f t="shared" si="220"/>
        <v>0</v>
      </c>
      <c r="L361" s="99">
        <f t="shared" si="220"/>
        <v>0</v>
      </c>
      <c r="M361" s="99">
        <f t="shared" si="220"/>
        <v>0</v>
      </c>
    </row>
    <row r="362" spans="1:13" ht="18.75">
      <c r="A362" s="19" t="s">
        <v>9</v>
      </c>
      <c r="B362" s="18" t="s">
        <v>35</v>
      </c>
      <c r="C362" s="17" t="s">
        <v>107</v>
      </c>
      <c r="D362" s="16" t="s">
        <v>33</v>
      </c>
      <c r="E362" s="16" t="s">
        <v>5</v>
      </c>
      <c r="F362" s="16" t="s">
        <v>117</v>
      </c>
      <c r="G362" s="15">
        <v>300</v>
      </c>
      <c r="H362" s="94">
        <f>H363</f>
        <v>300000</v>
      </c>
      <c r="I362" s="94">
        <f t="shared" ref="I362:M362" si="221">I363</f>
        <v>0</v>
      </c>
      <c r="J362" s="94">
        <f t="shared" si="221"/>
        <v>0</v>
      </c>
      <c r="K362" s="94">
        <f t="shared" si="221"/>
        <v>0</v>
      </c>
      <c r="L362" s="94">
        <f t="shared" si="221"/>
        <v>0</v>
      </c>
      <c r="M362" s="94">
        <f t="shared" si="221"/>
        <v>0</v>
      </c>
    </row>
    <row r="363" spans="1:13" ht="37.5">
      <c r="A363" s="14" t="s">
        <v>9</v>
      </c>
      <c r="B363" s="13" t="s">
        <v>34</v>
      </c>
      <c r="C363" s="12" t="s">
        <v>107</v>
      </c>
      <c r="D363" s="11" t="s">
        <v>33</v>
      </c>
      <c r="E363" s="11" t="s">
        <v>5</v>
      </c>
      <c r="F363" s="11" t="s">
        <v>117</v>
      </c>
      <c r="G363" s="10" t="s">
        <v>30</v>
      </c>
      <c r="H363" s="96">
        <v>300000</v>
      </c>
      <c r="I363" s="97">
        <v>0</v>
      </c>
      <c r="J363" s="98">
        <v>0</v>
      </c>
      <c r="K363" s="98">
        <v>0</v>
      </c>
      <c r="L363" s="98">
        <v>0</v>
      </c>
      <c r="M363" s="58">
        <v>0</v>
      </c>
    </row>
    <row r="364" spans="1:13" ht="37.5">
      <c r="A364" s="24" t="s">
        <v>9</v>
      </c>
      <c r="B364" s="23" t="s">
        <v>116</v>
      </c>
      <c r="C364" s="22" t="s">
        <v>107</v>
      </c>
      <c r="D364" s="21" t="s">
        <v>33</v>
      </c>
      <c r="E364" s="21" t="s">
        <v>5</v>
      </c>
      <c r="F364" s="21" t="s">
        <v>115</v>
      </c>
      <c r="G364" s="20" t="s">
        <v>9</v>
      </c>
      <c r="H364" s="99">
        <f>H365</f>
        <v>16018.76</v>
      </c>
      <c r="I364" s="99">
        <f t="shared" ref="I364:M364" si="222">I365</f>
        <v>16018.76</v>
      </c>
      <c r="J364" s="99">
        <f t="shared" si="222"/>
        <v>280771.74</v>
      </c>
      <c r="K364" s="99">
        <f t="shared" si="222"/>
        <v>280771.74</v>
      </c>
      <c r="L364" s="99">
        <f t="shared" si="222"/>
        <v>280771.74</v>
      </c>
      <c r="M364" s="99">
        <f t="shared" si="222"/>
        <v>280771.74</v>
      </c>
    </row>
    <row r="365" spans="1:13" ht="18.75">
      <c r="A365" s="19" t="s">
        <v>9</v>
      </c>
      <c r="B365" s="18" t="s">
        <v>44</v>
      </c>
      <c r="C365" s="17" t="s">
        <v>107</v>
      </c>
      <c r="D365" s="16" t="s">
        <v>33</v>
      </c>
      <c r="E365" s="16" t="s">
        <v>5</v>
      </c>
      <c r="F365" s="16" t="s">
        <v>115</v>
      </c>
      <c r="G365" s="15">
        <v>800</v>
      </c>
      <c r="H365" s="94">
        <f>H366</f>
        <v>16018.76</v>
      </c>
      <c r="I365" s="94">
        <f t="shared" ref="I365:M365" si="223">I366</f>
        <v>16018.76</v>
      </c>
      <c r="J365" s="94">
        <f t="shared" si="223"/>
        <v>280771.74</v>
      </c>
      <c r="K365" s="94">
        <f t="shared" si="223"/>
        <v>280771.74</v>
      </c>
      <c r="L365" s="94">
        <f t="shared" si="223"/>
        <v>280771.74</v>
      </c>
      <c r="M365" s="94">
        <f t="shared" si="223"/>
        <v>280771.74</v>
      </c>
    </row>
    <row r="366" spans="1:13" ht="56.25">
      <c r="A366" s="14" t="s">
        <v>9</v>
      </c>
      <c r="B366" s="13" t="s">
        <v>43</v>
      </c>
      <c r="C366" s="12" t="s">
        <v>107</v>
      </c>
      <c r="D366" s="11" t="s">
        <v>33</v>
      </c>
      <c r="E366" s="11" t="s">
        <v>5</v>
      </c>
      <c r="F366" s="11" t="s">
        <v>115</v>
      </c>
      <c r="G366" s="10" t="s">
        <v>41</v>
      </c>
      <c r="H366" s="96">
        <v>16018.76</v>
      </c>
      <c r="I366" s="97">
        <v>16018.76</v>
      </c>
      <c r="J366" s="98">
        <v>280771.74</v>
      </c>
      <c r="K366" s="98">
        <v>280771.74</v>
      </c>
      <c r="L366" s="98">
        <v>280771.74</v>
      </c>
      <c r="M366" s="58">
        <v>280771.74</v>
      </c>
    </row>
    <row r="367" spans="1:13" ht="56.25">
      <c r="A367" s="24" t="s">
        <v>9</v>
      </c>
      <c r="B367" s="23" t="s">
        <v>114</v>
      </c>
      <c r="C367" s="22" t="s">
        <v>107</v>
      </c>
      <c r="D367" s="21" t="s">
        <v>26</v>
      </c>
      <c r="E367" s="21" t="s">
        <v>2</v>
      </c>
      <c r="F367" s="21" t="s">
        <v>1</v>
      </c>
      <c r="G367" s="20" t="s">
        <v>9</v>
      </c>
      <c r="H367" s="99">
        <f>H368+H373+H378</f>
        <v>703000</v>
      </c>
      <c r="I367" s="99">
        <f t="shared" ref="I367:M367" si="224">I368+I373+I378</f>
        <v>1000</v>
      </c>
      <c r="J367" s="99">
        <f t="shared" si="224"/>
        <v>422000</v>
      </c>
      <c r="K367" s="99">
        <f t="shared" si="224"/>
        <v>0</v>
      </c>
      <c r="L367" s="99">
        <f t="shared" si="224"/>
        <v>0</v>
      </c>
      <c r="M367" s="99">
        <f t="shared" si="224"/>
        <v>0</v>
      </c>
    </row>
    <row r="368" spans="1:13" ht="37.5">
      <c r="A368" s="19" t="s">
        <v>9</v>
      </c>
      <c r="B368" s="18" t="s">
        <v>113</v>
      </c>
      <c r="C368" s="17" t="s">
        <v>107</v>
      </c>
      <c r="D368" s="16" t="s">
        <v>26</v>
      </c>
      <c r="E368" s="16" t="s">
        <v>5</v>
      </c>
      <c r="F368" s="16" t="s">
        <v>1</v>
      </c>
      <c r="G368" s="15" t="s">
        <v>9</v>
      </c>
      <c r="H368" s="94">
        <f>H369</f>
        <v>617000</v>
      </c>
      <c r="I368" s="94">
        <f t="shared" ref="I368:M368" si="225">I369</f>
        <v>0</v>
      </c>
      <c r="J368" s="94">
        <f t="shared" si="225"/>
        <v>337000</v>
      </c>
      <c r="K368" s="94">
        <f t="shared" si="225"/>
        <v>0</v>
      </c>
      <c r="L368" s="94">
        <f t="shared" si="225"/>
        <v>0</v>
      </c>
      <c r="M368" s="94">
        <f t="shared" si="225"/>
        <v>0</v>
      </c>
    </row>
    <row r="369" spans="1:13" ht="37.5">
      <c r="A369" s="19" t="s">
        <v>9</v>
      </c>
      <c r="B369" s="18" t="s">
        <v>112</v>
      </c>
      <c r="C369" s="17" t="s">
        <v>107</v>
      </c>
      <c r="D369" s="16" t="s">
        <v>26</v>
      </c>
      <c r="E369" s="16" t="s">
        <v>5</v>
      </c>
      <c r="F369" s="16" t="s">
        <v>15</v>
      </c>
      <c r="G369" s="15" t="s">
        <v>9</v>
      </c>
      <c r="H369" s="94">
        <f>H370</f>
        <v>617000</v>
      </c>
      <c r="I369" s="94">
        <f t="shared" ref="I369:M369" si="226">I370</f>
        <v>0</v>
      </c>
      <c r="J369" s="94">
        <f t="shared" si="226"/>
        <v>337000</v>
      </c>
      <c r="K369" s="94">
        <f t="shared" si="226"/>
        <v>0</v>
      </c>
      <c r="L369" s="94">
        <f t="shared" si="226"/>
        <v>0</v>
      </c>
      <c r="M369" s="94">
        <f t="shared" si="226"/>
        <v>0</v>
      </c>
    </row>
    <row r="370" spans="1:13" ht="37.5">
      <c r="A370" s="19" t="s">
        <v>9</v>
      </c>
      <c r="B370" s="18" t="s">
        <v>18</v>
      </c>
      <c r="C370" s="17" t="s">
        <v>107</v>
      </c>
      <c r="D370" s="16" t="s">
        <v>26</v>
      </c>
      <c r="E370" s="16" t="s">
        <v>5</v>
      </c>
      <c r="F370" s="16" t="s">
        <v>15</v>
      </c>
      <c r="G370" s="15">
        <v>200</v>
      </c>
      <c r="H370" s="94">
        <f>H371</f>
        <v>617000</v>
      </c>
      <c r="I370" s="94">
        <f t="shared" ref="I370:M370" si="227">I371</f>
        <v>0</v>
      </c>
      <c r="J370" s="94">
        <f t="shared" si="227"/>
        <v>337000</v>
      </c>
      <c r="K370" s="94">
        <f t="shared" si="227"/>
        <v>0</v>
      </c>
      <c r="L370" s="94">
        <f t="shared" si="227"/>
        <v>0</v>
      </c>
      <c r="M370" s="94">
        <f t="shared" si="227"/>
        <v>0</v>
      </c>
    </row>
    <row r="371" spans="1:13" ht="37.5">
      <c r="A371" s="14" t="s">
        <v>9</v>
      </c>
      <c r="B371" s="13" t="s">
        <v>17</v>
      </c>
      <c r="C371" s="12" t="s">
        <v>107</v>
      </c>
      <c r="D371" s="11" t="s">
        <v>26</v>
      </c>
      <c r="E371" s="11" t="s">
        <v>5</v>
      </c>
      <c r="F371" s="11" t="s">
        <v>15</v>
      </c>
      <c r="G371" s="10" t="s">
        <v>14</v>
      </c>
      <c r="H371" s="96">
        <v>617000</v>
      </c>
      <c r="I371" s="97">
        <v>0</v>
      </c>
      <c r="J371" s="98">
        <v>337000</v>
      </c>
      <c r="K371" s="98">
        <v>0</v>
      </c>
      <c r="L371" s="98">
        <v>0</v>
      </c>
      <c r="M371" s="58">
        <v>0</v>
      </c>
    </row>
    <row r="372" spans="1:13" ht="18.75">
      <c r="A372" s="24" t="s">
        <v>9</v>
      </c>
      <c r="B372" s="23" t="s">
        <v>111</v>
      </c>
      <c r="C372" s="22" t="s">
        <v>107</v>
      </c>
      <c r="D372" s="21" t="s">
        <v>26</v>
      </c>
      <c r="E372" s="21" t="s">
        <v>37</v>
      </c>
      <c r="F372" s="21" t="s">
        <v>1</v>
      </c>
      <c r="G372" s="20" t="s">
        <v>9</v>
      </c>
      <c r="H372" s="99">
        <f>H373</f>
        <v>85000</v>
      </c>
      <c r="I372" s="99">
        <f t="shared" ref="I372:M372" si="228">I373</f>
        <v>0</v>
      </c>
      <c r="J372" s="99">
        <f t="shared" si="228"/>
        <v>85000</v>
      </c>
      <c r="K372" s="99">
        <f t="shared" si="228"/>
        <v>0</v>
      </c>
      <c r="L372" s="99">
        <f t="shared" si="228"/>
        <v>0</v>
      </c>
      <c r="M372" s="99">
        <f t="shared" si="228"/>
        <v>0</v>
      </c>
    </row>
    <row r="373" spans="1:13" ht="37.5">
      <c r="A373" s="19" t="s">
        <v>9</v>
      </c>
      <c r="B373" s="18" t="s">
        <v>110</v>
      </c>
      <c r="C373" s="17" t="s">
        <v>107</v>
      </c>
      <c r="D373" s="16" t="s">
        <v>26</v>
      </c>
      <c r="E373" s="16" t="s">
        <v>37</v>
      </c>
      <c r="F373" s="16" t="s">
        <v>15</v>
      </c>
      <c r="G373" s="15" t="s">
        <v>9</v>
      </c>
      <c r="H373" s="94">
        <f>H374+H376</f>
        <v>85000</v>
      </c>
      <c r="I373" s="94">
        <f t="shared" ref="I373:M373" si="229">I374+I376</f>
        <v>0</v>
      </c>
      <c r="J373" s="94">
        <f t="shared" si="229"/>
        <v>85000</v>
      </c>
      <c r="K373" s="94">
        <f t="shared" si="229"/>
        <v>0</v>
      </c>
      <c r="L373" s="94">
        <f t="shared" si="229"/>
        <v>0</v>
      </c>
      <c r="M373" s="94">
        <f t="shared" si="229"/>
        <v>0</v>
      </c>
    </row>
    <row r="374" spans="1:13" ht="37.5">
      <c r="A374" s="19" t="s">
        <v>9</v>
      </c>
      <c r="B374" s="18" t="s">
        <v>18</v>
      </c>
      <c r="C374" s="17" t="s">
        <v>107</v>
      </c>
      <c r="D374" s="16" t="s">
        <v>26</v>
      </c>
      <c r="E374" s="16" t="s">
        <v>37</v>
      </c>
      <c r="F374" s="16" t="s">
        <v>15</v>
      </c>
      <c r="G374" s="15">
        <v>200</v>
      </c>
      <c r="H374" s="94">
        <f>H375</f>
        <v>35000</v>
      </c>
      <c r="I374" s="94">
        <f t="shared" ref="I374:M374" si="230">I375</f>
        <v>0</v>
      </c>
      <c r="J374" s="94">
        <f t="shared" si="230"/>
        <v>35000</v>
      </c>
      <c r="K374" s="94">
        <f t="shared" si="230"/>
        <v>0</v>
      </c>
      <c r="L374" s="94">
        <f t="shared" si="230"/>
        <v>0</v>
      </c>
      <c r="M374" s="94">
        <f t="shared" si="230"/>
        <v>0</v>
      </c>
    </row>
    <row r="375" spans="1:13" ht="37.5">
      <c r="A375" s="14" t="s">
        <v>9</v>
      </c>
      <c r="B375" s="13" t="s">
        <v>17</v>
      </c>
      <c r="C375" s="12" t="s">
        <v>107</v>
      </c>
      <c r="D375" s="11" t="s">
        <v>26</v>
      </c>
      <c r="E375" s="11" t="s">
        <v>37</v>
      </c>
      <c r="F375" s="11" t="s">
        <v>15</v>
      </c>
      <c r="G375" s="10" t="s">
        <v>14</v>
      </c>
      <c r="H375" s="96">
        <v>35000</v>
      </c>
      <c r="I375" s="97">
        <v>0</v>
      </c>
      <c r="J375" s="98">
        <v>35000</v>
      </c>
      <c r="K375" s="98">
        <v>0</v>
      </c>
      <c r="L375" s="98">
        <v>0</v>
      </c>
      <c r="M375" s="58">
        <v>0</v>
      </c>
    </row>
    <row r="376" spans="1:13" ht="18.75">
      <c r="A376" s="24" t="s">
        <v>9</v>
      </c>
      <c r="B376" s="23" t="s">
        <v>35</v>
      </c>
      <c r="C376" s="22" t="s">
        <v>107</v>
      </c>
      <c r="D376" s="21" t="s">
        <v>26</v>
      </c>
      <c r="E376" s="21" t="s">
        <v>37</v>
      </c>
      <c r="F376" s="21" t="s">
        <v>15</v>
      </c>
      <c r="G376" s="20">
        <v>300</v>
      </c>
      <c r="H376" s="99">
        <f>H377</f>
        <v>50000</v>
      </c>
      <c r="I376" s="99">
        <f t="shared" ref="I376:M376" si="231">I377</f>
        <v>0</v>
      </c>
      <c r="J376" s="99">
        <f t="shared" si="231"/>
        <v>50000</v>
      </c>
      <c r="K376" s="99">
        <f t="shared" si="231"/>
        <v>0</v>
      </c>
      <c r="L376" s="99">
        <f t="shared" si="231"/>
        <v>0</v>
      </c>
      <c r="M376" s="99">
        <f t="shared" si="231"/>
        <v>0</v>
      </c>
    </row>
    <row r="377" spans="1:13" ht="18.75">
      <c r="A377" s="14" t="s">
        <v>9</v>
      </c>
      <c r="B377" s="13" t="s">
        <v>58</v>
      </c>
      <c r="C377" s="12" t="s">
        <v>107</v>
      </c>
      <c r="D377" s="11" t="s">
        <v>26</v>
      </c>
      <c r="E377" s="11" t="s">
        <v>37</v>
      </c>
      <c r="F377" s="11" t="s">
        <v>15</v>
      </c>
      <c r="G377" s="10" t="s">
        <v>57</v>
      </c>
      <c r="H377" s="96">
        <v>50000</v>
      </c>
      <c r="I377" s="97">
        <v>0</v>
      </c>
      <c r="J377" s="98">
        <v>50000</v>
      </c>
      <c r="K377" s="98">
        <v>0</v>
      </c>
      <c r="L377" s="98">
        <v>0</v>
      </c>
      <c r="M377" s="58">
        <v>0</v>
      </c>
    </row>
    <row r="378" spans="1:13" ht="56.25">
      <c r="A378" s="24" t="s">
        <v>9</v>
      </c>
      <c r="B378" s="23" t="s">
        <v>109</v>
      </c>
      <c r="C378" s="22" t="s">
        <v>107</v>
      </c>
      <c r="D378" s="21" t="s">
        <v>26</v>
      </c>
      <c r="E378" s="21" t="s">
        <v>78</v>
      </c>
      <c r="F378" s="21" t="s">
        <v>1</v>
      </c>
      <c r="G378" s="20" t="s">
        <v>9</v>
      </c>
      <c r="H378" s="99">
        <f>H379</f>
        <v>1000</v>
      </c>
      <c r="I378" s="99">
        <f t="shared" ref="I378:M378" si="232">I379</f>
        <v>1000</v>
      </c>
      <c r="J378" s="99">
        <f t="shared" si="232"/>
        <v>0</v>
      </c>
      <c r="K378" s="99">
        <f t="shared" si="232"/>
        <v>0</v>
      </c>
      <c r="L378" s="99">
        <f t="shared" si="232"/>
        <v>0</v>
      </c>
      <c r="M378" s="99">
        <f t="shared" si="232"/>
        <v>0</v>
      </c>
    </row>
    <row r="379" spans="1:13" ht="93.75">
      <c r="A379" s="19" t="s">
        <v>9</v>
      </c>
      <c r="B379" s="18" t="s">
        <v>108</v>
      </c>
      <c r="C379" s="17" t="s">
        <v>107</v>
      </c>
      <c r="D379" s="16" t="s">
        <v>26</v>
      </c>
      <c r="E379" s="16" t="s">
        <v>78</v>
      </c>
      <c r="F379" s="16" t="s">
        <v>106</v>
      </c>
      <c r="G379" s="15" t="s">
        <v>9</v>
      </c>
      <c r="H379" s="94">
        <f>H380</f>
        <v>1000</v>
      </c>
      <c r="I379" s="94">
        <f t="shared" ref="I379:M379" si="233">I380</f>
        <v>1000</v>
      </c>
      <c r="J379" s="94">
        <f t="shared" si="233"/>
        <v>0</v>
      </c>
      <c r="K379" s="94">
        <f t="shared" si="233"/>
        <v>0</v>
      </c>
      <c r="L379" s="94">
        <f t="shared" si="233"/>
        <v>0</v>
      </c>
      <c r="M379" s="94">
        <f t="shared" si="233"/>
        <v>0</v>
      </c>
    </row>
    <row r="380" spans="1:13" ht="37.5">
      <c r="A380" s="19" t="s">
        <v>9</v>
      </c>
      <c r="B380" s="18" t="s">
        <v>18</v>
      </c>
      <c r="C380" s="17" t="s">
        <v>107</v>
      </c>
      <c r="D380" s="16" t="s">
        <v>26</v>
      </c>
      <c r="E380" s="16" t="s">
        <v>78</v>
      </c>
      <c r="F380" s="16" t="s">
        <v>106</v>
      </c>
      <c r="G380" s="15">
        <v>200</v>
      </c>
      <c r="H380" s="94">
        <f>H381</f>
        <v>1000</v>
      </c>
      <c r="I380" s="94">
        <f t="shared" ref="I380:M380" si="234">I381</f>
        <v>1000</v>
      </c>
      <c r="J380" s="94">
        <f t="shared" si="234"/>
        <v>0</v>
      </c>
      <c r="K380" s="94">
        <f t="shared" si="234"/>
        <v>0</v>
      </c>
      <c r="L380" s="94">
        <f t="shared" si="234"/>
        <v>0</v>
      </c>
      <c r="M380" s="94">
        <f t="shared" si="234"/>
        <v>0</v>
      </c>
    </row>
    <row r="381" spans="1:13" ht="37.5">
      <c r="A381" s="14" t="s">
        <v>9</v>
      </c>
      <c r="B381" s="13" t="s">
        <v>17</v>
      </c>
      <c r="C381" s="12" t="s">
        <v>107</v>
      </c>
      <c r="D381" s="11" t="s">
        <v>26</v>
      </c>
      <c r="E381" s="11" t="s">
        <v>78</v>
      </c>
      <c r="F381" s="11" t="s">
        <v>106</v>
      </c>
      <c r="G381" s="10" t="s">
        <v>14</v>
      </c>
      <c r="H381" s="96">
        <v>1000</v>
      </c>
      <c r="I381" s="97">
        <v>1000</v>
      </c>
      <c r="J381" s="98">
        <v>0</v>
      </c>
      <c r="K381" s="98">
        <v>0</v>
      </c>
      <c r="L381" s="98">
        <v>0</v>
      </c>
      <c r="M381" s="58">
        <v>0</v>
      </c>
    </row>
    <row r="382" spans="1:13" ht="56.25">
      <c r="A382" s="24" t="s">
        <v>9</v>
      </c>
      <c r="B382" s="23" t="s">
        <v>105</v>
      </c>
      <c r="C382" s="22" t="s">
        <v>7</v>
      </c>
      <c r="D382" s="21" t="s">
        <v>104</v>
      </c>
      <c r="E382" s="21" t="s">
        <v>2</v>
      </c>
      <c r="F382" s="21" t="s">
        <v>1</v>
      </c>
      <c r="G382" s="20" t="s">
        <v>9</v>
      </c>
      <c r="H382" s="99">
        <f>H383+H480+H506+H522+H539+H562+H596+H604+H611</f>
        <v>224670043.95000002</v>
      </c>
      <c r="I382" s="99">
        <f>I383+I480+I506+I522+I539+I562+I596+I604+I611</f>
        <v>110192099.36999999</v>
      </c>
      <c r="J382" s="103">
        <v>154276772.34999999</v>
      </c>
      <c r="K382" s="103">
        <v>64769736.920000002</v>
      </c>
      <c r="L382" s="103">
        <v>142184901.77000001</v>
      </c>
      <c r="M382" s="104">
        <v>64771071.020000003</v>
      </c>
    </row>
    <row r="383" spans="1:13" ht="37.5">
      <c r="A383" s="19" t="s">
        <v>9</v>
      </c>
      <c r="B383" s="18" t="s">
        <v>103</v>
      </c>
      <c r="C383" s="17" t="s">
        <v>7</v>
      </c>
      <c r="D383" s="16" t="s">
        <v>75</v>
      </c>
      <c r="E383" s="16" t="s">
        <v>2</v>
      </c>
      <c r="F383" s="16" t="s">
        <v>1</v>
      </c>
      <c r="G383" s="15" t="s">
        <v>9</v>
      </c>
      <c r="H383" s="94">
        <f>H384+H431+H444+H471</f>
        <v>171012828.03999999</v>
      </c>
      <c r="I383" s="94">
        <f>I384+I431+I444+I471</f>
        <v>79140619.859999999</v>
      </c>
      <c r="J383" s="101">
        <v>139949524.47999999</v>
      </c>
      <c r="K383" s="101">
        <v>64097495.609999999</v>
      </c>
      <c r="L383" s="101">
        <v>130444153.90000001</v>
      </c>
      <c r="M383" s="95">
        <v>64098829.710000001</v>
      </c>
    </row>
    <row r="384" spans="1:13" ht="37.5">
      <c r="A384" s="19" t="s">
        <v>9</v>
      </c>
      <c r="B384" s="18" t="s">
        <v>102</v>
      </c>
      <c r="C384" s="17" t="s">
        <v>7</v>
      </c>
      <c r="D384" s="16" t="s">
        <v>75</v>
      </c>
      <c r="E384" s="16" t="s">
        <v>5</v>
      </c>
      <c r="F384" s="16" t="s">
        <v>1</v>
      </c>
      <c r="G384" s="15" t="s">
        <v>9</v>
      </c>
      <c r="H384" s="94">
        <f>H385+H395+H400+H405+H410+H416+H419+H428+H413+H422+H425</f>
        <v>107492393.53</v>
      </c>
      <c r="I384" s="94">
        <f t="shared" ref="I384:M384" si="235">I385+I395+I400+I405+I410</f>
        <v>78191407</v>
      </c>
      <c r="J384" s="94">
        <f t="shared" si="235"/>
        <v>75425829</v>
      </c>
      <c r="K384" s="94">
        <f t="shared" si="235"/>
        <v>63336003</v>
      </c>
      <c r="L384" s="94">
        <f t="shared" si="235"/>
        <v>75425829</v>
      </c>
      <c r="M384" s="94">
        <f t="shared" si="235"/>
        <v>63336003</v>
      </c>
    </row>
    <row r="385" spans="1:13" ht="18.75">
      <c r="A385" s="19" t="s">
        <v>9</v>
      </c>
      <c r="B385" s="18" t="s">
        <v>101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 t="s">
        <v>9</v>
      </c>
      <c r="H385" s="94">
        <f>H393+H386+H388+H391</f>
        <v>2700632.58</v>
      </c>
      <c r="I385" s="94">
        <f t="shared" ref="I385:M385" si="236">I393</f>
        <v>0</v>
      </c>
      <c r="J385" s="94">
        <f t="shared" si="236"/>
        <v>0</v>
      </c>
      <c r="K385" s="94">
        <f t="shared" si="236"/>
        <v>0</v>
      </c>
      <c r="L385" s="94">
        <f t="shared" si="236"/>
        <v>0</v>
      </c>
      <c r="M385" s="94">
        <f t="shared" si="236"/>
        <v>0</v>
      </c>
    </row>
    <row r="386" spans="1:13" ht="37.5">
      <c r="A386" s="62"/>
      <c r="B386" s="23" t="s">
        <v>18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>
        <v>200</v>
      </c>
      <c r="H386" s="94">
        <f>H387</f>
        <v>1226693.31</v>
      </c>
      <c r="I386" s="94">
        <f t="shared" ref="I386:M386" si="237">I387</f>
        <v>0</v>
      </c>
      <c r="J386" s="94">
        <f t="shared" si="237"/>
        <v>0</v>
      </c>
      <c r="K386" s="94">
        <f t="shared" si="237"/>
        <v>0</v>
      </c>
      <c r="L386" s="94">
        <f t="shared" si="237"/>
        <v>0</v>
      </c>
      <c r="M386" s="94">
        <f t="shared" si="237"/>
        <v>0</v>
      </c>
    </row>
    <row r="387" spans="1:13" ht="37.5">
      <c r="A387" s="62"/>
      <c r="B387" s="13" t="s">
        <v>17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240</v>
      </c>
      <c r="H387" s="94">
        <v>1226693.31</v>
      </c>
      <c r="I387" s="94">
        <v>0</v>
      </c>
      <c r="J387" s="94">
        <v>0</v>
      </c>
      <c r="K387" s="94">
        <v>0</v>
      </c>
      <c r="L387" s="94">
        <v>0</v>
      </c>
      <c r="M387" s="94">
        <v>0</v>
      </c>
    </row>
    <row r="388" spans="1:13" ht="18.75">
      <c r="A388" s="62"/>
      <c r="B388" s="18" t="s">
        <v>35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300</v>
      </c>
      <c r="H388" s="94">
        <f>H389+H390</f>
        <v>654000</v>
      </c>
      <c r="I388" s="94">
        <f t="shared" ref="I388:M388" si="238">I389</f>
        <v>0</v>
      </c>
      <c r="J388" s="94">
        <f t="shared" si="238"/>
        <v>0</v>
      </c>
      <c r="K388" s="94">
        <f t="shared" si="238"/>
        <v>0</v>
      </c>
      <c r="L388" s="94">
        <f t="shared" si="238"/>
        <v>0</v>
      </c>
      <c r="M388" s="94">
        <f t="shared" si="238"/>
        <v>0</v>
      </c>
    </row>
    <row r="389" spans="1:13" ht="37.5">
      <c r="A389" s="62"/>
      <c r="B389" s="13" t="s">
        <v>34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320</v>
      </c>
      <c r="H389" s="94">
        <v>639000</v>
      </c>
      <c r="I389" s="94">
        <v>0</v>
      </c>
      <c r="J389" s="94">
        <v>0</v>
      </c>
      <c r="K389" s="94">
        <v>0</v>
      </c>
      <c r="L389" s="94">
        <v>0</v>
      </c>
      <c r="M389" s="94">
        <v>0</v>
      </c>
    </row>
    <row r="390" spans="1:13" ht="18.75">
      <c r="A390" s="67"/>
      <c r="B390" s="18" t="s">
        <v>58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350</v>
      </c>
      <c r="H390" s="94">
        <v>15000</v>
      </c>
      <c r="I390" s="94">
        <v>0</v>
      </c>
      <c r="J390" s="94">
        <v>0</v>
      </c>
      <c r="K390" s="94">
        <v>0</v>
      </c>
      <c r="L390" s="94">
        <v>0</v>
      </c>
      <c r="M390" s="94">
        <v>0</v>
      </c>
    </row>
    <row r="391" spans="1:13" ht="37.5">
      <c r="A391" s="90"/>
      <c r="B391" s="50" t="s">
        <v>133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600</v>
      </c>
      <c r="H391" s="94">
        <f>H392</f>
        <v>112000</v>
      </c>
      <c r="I391" s="94">
        <f t="shared" ref="I391:M391" si="239">I392</f>
        <v>0</v>
      </c>
      <c r="J391" s="94">
        <f t="shared" si="239"/>
        <v>0</v>
      </c>
      <c r="K391" s="94">
        <f t="shared" si="239"/>
        <v>0</v>
      </c>
      <c r="L391" s="94">
        <f t="shared" si="239"/>
        <v>0</v>
      </c>
      <c r="M391" s="94">
        <f t="shared" si="239"/>
        <v>0</v>
      </c>
    </row>
    <row r="392" spans="1:13" ht="18.75">
      <c r="A392" s="90"/>
      <c r="B392" s="51" t="s">
        <v>132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610</v>
      </c>
      <c r="H392" s="94">
        <v>112000</v>
      </c>
      <c r="I392" s="94">
        <v>0</v>
      </c>
      <c r="J392" s="94">
        <v>0</v>
      </c>
      <c r="K392" s="94">
        <v>0</v>
      </c>
      <c r="L392" s="94">
        <v>0</v>
      </c>
      <c r="M392" s="94">
        <v>0</v>
      </c>
    </row>
    <row r="393" spans="1:13" ht="18.75">
      <c r="A393" s="19" t="s">
        <v>9</v>
      </c>
      <c r="B393" s="18" t="s">
        <v>44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>
        <v>800</v>
      </c>
      <c r="H393" s="94">
        <f>H394</f>
        <v>707939.27</v>
      </c>
      <c r="I393" s="94">
        <f t="shared" ref="I393:M393" si="240">I394</f>
        <v>0</v>
      </c>
      <c r="J393" s="94">
        <f t="shared" si="240"/>
        <v>0</v>
      </c>
      <c r="K393" s="94">
        <f t="shared" si="240"/>
        <v>0</v>
      </c>
      <c r="L393" s="94">
        <f t="shared" si="240"/>
        <v>0</v>
      </c>
      <c r="M393" s="94">
        <f t="shared" si="240"/>
        <v>0</v>
      </c>
    </row>
    <row r="394" spans="1:13" ht="18.75">
      <c r="A394" s="14" t="s">
        <v>9</v>
      </c>
      <c r="B394" s="13" t="s">
        <v>100</v>
      </c>
      <c r="C394" s="12" t="s">
        <v>7</v>
      </c>
      <c r="D394" s="11" t="s">
        <v>75</v>
      </c>
      <c r="E394" s="11" t="s">
        <v>5</v>
      </c>
      <c r="F394" s="11" t="s">
        <v>99</v>
      </c>
      <c r="G394" s="10" t="s">
        <v>98</v>
      </c>
      <c r="H394" s="96">
        <v>707939.27</v>
      </c>
      <c r="I394" s="97">
        <v>0</v>
      </c>
      <c r="J394" s="98">
        <v>0</v>
      </c>
      <c r="K394" s="98">
        <v>0</v>
      </c>
      <c r="L394" s="98">
        <v>0</v>
      </c>
      <c r="M394" s="58">
        <v>0</v>
      </c>
    </row>
    <row r="395" spans="1:13" ht="37.5">
      <c r="A395" s="24" t="s">
        <v>9</v>
      </c>
      <c r="B395" s="23" t="s">
        <v>72</v>
      </c>
      <c r="C395" s="22" t="s">
        <v>7</v>
      </c>
      <c r="D395" s="21" t="s">
        <v>75</v>
      </c>
      <c r="E395" s="21" t="s">
        <v>5</v>
      </c>
      <c r="F395" s="21" t="s">
        <v>25</v>
      </c>
      <c r="G395" s="20" t="s">
        <v>9</v>
      </c>
      <c r="H395" s="99">
        <f>H396+H398</f>
        <v>13194826</v>
      </c>
      <c r="I395" s="99">
        <f t="shared" ref="I395:M395" si="241">I396+I398</f>
        <v>0</v>
      </c>
      <c r="J395" s="99">
        <f t="shared" si="241"/>
        <v>12089826</v>
      </c>
      <c r="K395" s="99">
        <f t="shared" si="241"/>
        <v>0</v>
      </c>
      <c r="L395" s="99">
        <f t="shared" si="241"/>
        <v>12089826</v>
      </c>
      <c r="M395" s="99">
        <f t="shared" si="241"/>
        <v>0</v>
      </c>
    </row>
    <row r="396" spans="1:13" ht="75">
      <c r="A396" s="19" t="s">
        <v>9</v>
      </c>
      <c r="B396" s="18" t="s">
        <v>71</v>
      </c>
      <c r="C396" s="17" t="s">
        <v>7</v>
      </c>
      <c r="D396" s="16" t="s">
        <v>75</v>
      </c>
      <c r="E396" s="16" t="s">
        <v>5</v>
      </c>
      <c r="F396" s="16" t="s">
        <v>25</v>
      </c>
      <c r="G396" s="15">
        <v>100</v>
      </c>
      <c r="H396" s="94">
        <f>H397</f>
        <v>12586287</v>
      </c>
      <c r="I396" s="94">
        <f t="shared" ref="I396:M396" si="242">I397</f>
        <v>0</v>
      </c>
      <c r="J396" s="94">
        <f t="shared" si="242"/>
        <v>11240526</v>
      </c>
      <c r="K396" s="94">
        <f t="shared" si="242"/>
        <v>0</v>
      </c>
      <c r="L396" s="94">
        <f t="shared" si="242"/>
        <v>11240526</v>
      </c>
      <c r="M396" s="94">
        <f t="shared" si="242"/>
        <v>0</v>
      </c>
    </row>
    <row r="397" spans="1:13" ht="37.5">
      <c r="A397" s="14" t="s">
        <v>9</v>
      </c>
      <c r="B397" s="13" t="s">
        <v>70</v>
      </c>
      <c r="C397" s="12" t="s">
        <v>7</v>
      </c>
      <c r="D397" s="11" t="s">
        <v>75</v>
      </c>
      <c r="E397" s="11" t="s">
        <v>5</v>
      </c>
      <c r="F397" s="11" t="s">
        <v>25</v>
      </c>
      <c r="G397" s="10" t="s">
        <v>69</v>
      </c>
      <c r="H397" s="96">
        <v>12586287</v>
      </c>
      <c r="I397" s="97">
        <v>0</v>
      </c>
      <c r="J397" s="98">
        <v>11240526</v>
      </c>
      <c r="K397" s="98">
        <v>0</v>
      </c>
      <c r="L397" s="98">
        <v>11240526</v>
      </c>
      <c r="M397" s="58">
        <v>0</v>
      </c>
    </row>
    <row r="398" spans="1:13" ht="37.5">
      <c r="A398" s="24" t="s">
        <v>9</v>
      </c>
      <c r="B398" s="23" t="s">
        <v>18</v>
      </c>
      <c r="C398" s="22" t="s">
        <v>7</v>
      </c>
      <c r="D398" s="21" t="s">
        <v>75</v>
      </c>
      <c r="E398" s="21" t="s">
        <v>5</v>
      </c>
      <c r="F398" s="21" t="s">
        <v>25</v>
      </c>
      <c r="G398" s="20">
        <v>200</v>
      </c>
      <c r="H398" s="99">
        <f>H399</f>
        <v>608539</v>
      </c>
      <c r="I398" s="99">
        <f t="shared" ref="I398:M398" si="243">I399</f>
        <v>0</v>
      </c>
      <c r="J398" s="99">
        <f t="shared" si="243"/>
        <v>849300</v>
      </c>
      <c r="K398" s="99">
        <f t="shared" si="243"/>
        <v>0</v>
      </c>
      <c r="L398" s="99">
        <f t="shared" si="243"/>
        <v>849300</v>
      </c>
      <c r="M398" s="99">
        <f t="shared" si="243"/>
        <v>0</v>
      </c>
    </row>
    <row r="399" spans="1:13" ht="37.5">
      <c r="A399" s="14" t="s">
        <v>9</v>
      </c>
      <c r="B399" s="13" t="s">
        <v>17</v>
      </c>
      <c r="C399" s="12" t="s">
        <v>7</v>
      </c>
      <c r="D399" s="11" t="s">
        <v>75</v>
      </c>
      <c r="E399" s="11" t="s">
        <v>5</v>
      </c>
      <c r="F399" s="11" t="s">
        <v>25</v>
      </c>
      <c r="G399" s="10" t="s">
        <v>14</v>
      </c>
      <c r="H399" s="96">
        <v>608539</v>
      </c>
      <c r="I399" s="97">
        <v>0</v>
      </c>
      <c r="J399" s="98">
        <v>849300</v>
      </c>
      <c r="K399" s="98">
        <v>0</v>
      </c>
      <c r="L399" s="98">
        <v>849300</v>
      </c>
      <c r="M399" s="58">
        <v>0</v>
      </c>
    </row>
    <row r="400" spans="1:13" ht="56.25">
      <c r="A400" s="24" t="s">
        <v>9</v>
      </c>
      <c r="B400" s="23" t="s">
        <v>97</v>
      </c>
      <c r="C400" s="22" t="s">
        <v>7</v>
      </c>
      <c r="D400" s="21" t="s">
        <v>75</v>
      </c>
      <c r="E400" s="21" t="s">
        <v>5</v>
      </c>
      <c r="F400" s="21" t="s">
        <v>96</v>
      </c>
      <c r="G400" s="20" t="s">
        <v>9</v>
      </c>
      <c r="H400" s="99">
        <f>H401+H403</f>
        <v>788860</v>
      </c>
      <c r="I400" s="99">
        <f>I401+I403</f>
        <v>788860</v>
      </c>
      <c r="J400" s="99">
        <f t="shared" ref="J400:M400" si="244">J401</f>
        <v>788860</v>
      </c>
      <c r="K400" s="99">
        <f t="shared" si="244"/>
        <v>788860</v>
      </c>
      <c r="L400" s="99">
        <f t="shared" si="244"/>
        <v>788860</v>
      </c>
      <c r="M400" s="99">
        <f t="shared" si="244"/>
        <v>788860</v>
      </c>
    </row>
    <row r="401" spans="1:13" ht="75">
      <c r="A401" s="19" t="s">
        <v>9</v>
      </c>
      <c r="B401" s="18" t="s">
        <v>71</v>
      </c>
      <c r="C401" s="17" t="s">
        <v>7</v>
      </c>
      <c r="D401" s="16" t="s">
        <v>75</v>
      </c>
      <c r="E401" s="16" t="s">
        <v>5</v>
      </c>
      <c r="F401" s="16" t="s">
        <v>96</v>
      </c>
      <c r="G401" s="15">
        <v>100</v>
      </c>
      <c r="H401" s="94">
        <f>H402</f>
        <v>738870</v>
      </c>
      <c r="I401" s="94">
        <f t="shared" ref="I401:M401" si="245">I402</f>
        <v>738870</v>
      </c>
      <c r="J401" s="94">
        <f t="shared" si="245"/>
        <v>788860</v>
      </c>
      <c r="K401" s="94">
        <f t="shared" si="245"/>
        <v>788860</v>
      </c>
      <c r="L401" s="94">
        <f t="shared" si="245"/>
        <v>788860</v>
      </c>
      <c r="M401" s="94">
        <f t="shared" si="245"/>
        <v>788860</v>
      </c>
    </row>
    <row r="402" spans="1:13" ht="37.5">
      <c r="A402" s="14" t="s">
        <v>9</v>
      </c>
      <c r="B402" s="13" t="s">
        <v>70</v>
      </c>
      <c r="C402" s="12" t="s">
        <v>7</v>
      </c>
      <c r="D402" s="11" t="s">
        <v>75</v>
      </c>
      <c r="E402" s="11" t="s">
        <v>5</v>
      </c>
      <c r="F402" s="11" t="s">
        <v>96</v>
      </c>
      <c r="G402" s="10" t="s">
        <v>69</v>
      </c>
      <c r="H402" s="96">
        <v>738870</v>
      </c>
      <c r="I402" s="97">
        <v>738870</v>
      </c>
      <c r="J402" s="98">
        <v>788860</v>
      </c>
      <c r="K402" s="98">
        <v>788860</v>
      </c>
      <c r="L402" s="98">
        <v>788860</v>
      </c>
      <c r="M402" s="58">
        <v>788860</v>
      </c>
    </row>
    <row r="403" spans="1:13" ht="37.5">
      <c r="A403" s="117"/>
      <c r="B403" s="23" t="s">
        <v>18</v>
      </c>
      <c r="C403" s="12" t="s">
        <v>7</v>
      </c>
      <c r="D403" s="11" t="s">
        <v>75</v>
      </c>
      <c r="E403" s="11" t="s">
        <v>5</v>
      </c>
      <c r="F403" s="11" t="s">
        <v>96</v>
      </c>
      <c r="G403" s="10">
        <v>200</v>
      </c>
      <c r="H403" s="96">
        <f>H404</f>
        <v>49990</v>
      </c>
      <c r="I403" s="96">
        <f t="shared" ref="I403:M403" si="246">I404</f>
        <v>49990</v>
      </c>
      <c r="J403" s="96">
        <f t="shared" si="246"/>
        <v>0</v>
      </c>
      <c r="K403" s="96">
        <f t="shared" si="246"/>
        <v>0</v>
      </c>
      <c r="L403" s="96">
        <f t="shared" si="246"/>
        <v>0</v>
      </c>
      <c r="M403" s="96">
        <f t="shared" si="246"/>
        <v>0</v>
      </c>
    </row>
    <row r="404" spans="1:13" ht="37.5">
      <c r="A404" s="117"/>
      <c r="B404" s="13" t="s">
        <v>17</v>
      </c>
      <c r="C404" s="12" t="s">
        <v>7</v>
      </c>
      <c r="D404" s="11" t="s">
        <v>75</v>
      </c>
      <c r="E404" s="11" t="s">
        <v>5</v>
      </c>
      <c r="F404" s="11" t="s">
        <v>96</v>
      </c>
      <c r="G404" s="10">
        <v>240</v>
      </c>
      <c r="H404" s="96">
        <v>49990</v>
      </c>
      <c r="I404" s="96">
        <v>49990</v>
      </c>
      <c r="J404" s="58">
        <v>0</v>
      </c>
      <c r="K404" s="58">
        <v>0</v>
      </c>
      <c r="L404" s="58">
        <v>0</v>
      </c>
      <c r="M404" s="58">
        <v>0</v>
      </c>
    </row>
    <row r="405" spans="1:13" ht="56.25">
      <c r="A405" s="24" t="s">
        <v>9</v>
      </c>
      <c r="B405" s="23" t="s">
        <v>95</v>
      </c>
      <c r="C405" s="22" t="s">
        <v>7</v>
      </c>
      <c r="D405" s="21" t="s">
        <v>75</v>
      </c>
      <c r="E405" s="21" t="s">
        <v>5</v>
      </c>
      <c r="F405" s="21" t="s">
        <v>94</v>
      </c>
      <c r="G405" s="20" t="s">
        <v>9</v>
      </c>
      <c r="H405" s="99">
        <f>H406+H408</f>
        <v>3125528</v>
      </c>
      <c r="I405" s="99">
        <f t="shared" ref="I405:M405" si="247">I406+I408</f>
        <v>3125528</v>
      </c>
      <c r="J405" s="99">
        <f t="shared" si="247"/>
        <v>3125528</v>
      </c>
      <c r="K405" s="99">
        <f t="shared" si="247"/>
        <v>3125528</v>
      </c>
      <c r="L405" s="99">
        <f t="shared" si="247"/>
        <v>3125528</v>
      </c>
      <c r="M405" s="99">
        <f t="shared" si="247"/>
        <v>3125528</v>
      </c>
    </row>
    <row r="406" spans="1:13" ht="75">
      <c r="A406" s="19" t="s">
        <v>9</v>
      </c>
      <c r="B406" s="18" t="s">
        <v>71</v>
      </c>
      <c r="C406" s="17" t="s">
        <v>7</v>
      </c>
      <c r="D406" s="16" t="s">
        <v>75</v>
      </c>
      <c r="E406" s="16" t="s">
        <v>5</v>
      </c>
      <c r="F406" s="16" t="s">
        <v>94</v>
      </c>
      <c r="G406" s="15">
        <v>100</v>
      </c>
      <c r="H406" s="94">
        <f>H407</f>
        <v>2838668</v>
      </c>
      <c r="I406" s="94">
        <f t="shared" ref="I406:M406" si="248">I407</f>
        <v>2838668</v>
      </c>
      <c r="J406" s="94">
        <f t="shared" si="248"/>
        <v>2844159</v>
      </c>
      <c r="K406" s="94">
        <f t="shared" si="248"/>
        <v>2844159</v>
      </c>
      <c r="L406" s="94">
        <f t="shared" si="248"/>
        <v>2844159</v>
      </c>
      <c r="M406" s="94">
        <f t="shared" si="248"/>
        <v>2844159</v>
      </c>
    </row>
    <row r="407" spans="1:13" ht="37.5">
      <c r="A407" s="14" t="s">
        <v>9</v>
      </c>
      <c r="B407" s="13" t="s">
        <v>70</v>
      </c>
      <c r="C407" s="12" t="s">
        <v>7</v>
      </c>
      <c r="D407" s="11" t="s">
        <v>75</v>
      </c>
      <c r="E407" s="11" t="s">
        <v>5</v>
      </c>
      <c r="F407" s="11" t="s">
        <v>94</v>
      </c>
      <c r="G407" s="10" t="s">
        <v>69</v>
      </c>
      <c r="H407" s="96">
        <v>2838668</v>
      </c>
      <c r="I407" s="97">
        <v>2838668</v>
      </c>
      <c r="J407" s="98">
        <v>2844159</v>
      </c>
      <c r="K407" s="98">
        <v>2844159</v>
      </c>
      <c r="L407" s="98">
        <v>2844159</v>
      </c>
      <c r="M407" s="58">
        <v>2844159</v>
      </c>
    </row>
    <row r="408" spans="1:13" ht="37.5">
      <c r="A408" s="24" t="s">
        <v>9</v>
      </c>
      <c r="B408" s="23" t="s">
        <v>18</v>
      </c>
      <c r="C408" s="22" t="s">
        <v>7</v>
      </c>
      <c r="D408" s="21" t="s">
        <v>75</v>
      </c>
      <c r="E408" s="21" t="s">
        <v>5</v>
      </c>
      <c r="F408" s="21" t="s">
        <v>94</v>
      </c>
      <c r="G408" s="20">
        <v>200</v>
      </c>
      <c r="H408" s="99">
        <f>H409</f>
        <v>286860</v>
      </c>
      <c r="I408" s="99">
        <f t="shared" ref="I408:M408" si="249">I409</f>
        <v>286860</v>
      </c>
      <c r="J408" s="99">
        <f t="shared" si="249"/>
        <v>281369</v>
      </c>
      <c r="K408" s="99">
        <f t="shared" si="249"/>
        <v>281369</v>
      </c>
      <c r="L408" s="99">
        <f t="shared" si="249"/>
        <v>281369</v>
      </c>
      <c r="M408" s="99">
        <f t="shared" si="249"/>
        <v>281369</v>
      </c>
    </row>
    <row r="409" spans="1:13" ht="37.5">
      <c r="A409" s="14" t="s">
        <v>9</v>
      </c>
      <c r="B409" s="13" t="s">
        <v>17</v>
      </c>
      <c r="C409" s="12" t="s">
        <v>7</v>
      </c>
      <c r="D409" s="11" t="s">
        <v>75</v>
      </c>
      <c r="E409" s="11" t="s">
        <v>5</v>
      </c>
      <c r="F409" s="11" t="s">
        <v>94</v>
      </c>
      <c r="G409" s="10" t="s">
        <v>14</v>
      </c>
      <c r="H409" s="96">
        <v>286860</v>
      </c>
      <c r="I409" s="97">
        <v>286860</v>
      </c>
      <c r="J409" s="98">
        <v>281369</v>
      </c>
      <c r="K409" s="98">
        <v>281369</v>
      </c>
      <c r="L409" s="98">
        <v>281369</v>
      </c>
      <c r="M409" s="58">
        <v>281369</v>
      </c>
    </row>
    <row r="410" spans="1:13" ht="75">
      <c r="A410" s="24" t="s">
        <v>9</v>
      </c>
      <c r="B410" s="23" t="s">
        <v>239</v>
      </c>
      <c r="C410" s="22" t="s">
        <v>7</v>
      </c>
      <c r="D410" s="21" t="s">
        <v>75</v>
      </c>
      <c r="E410" s="21" t="s">
        <v>5</v>
      </c>
      <c r="F410" s="21" t="s">
        <v>92</v>
      </c>
      <c r="G410" s="20" t="s">
        <v>9</v>
      </c>
      <c r="H410" s="99">
        <f>H411</f>
        <v>74277019</v>
      </c>
      <c r="I410" s="99">
        <f t="shared" ref="I410:M410" si="250">I411</f>
        <v>74277019</v>
      </c>
      <c r="J410" s="99">
        <f t="shared" si="250"/>
        <v>59421615</v>
      </c>
      <c r="K410" s="99">
        <f t="shared" si="250"/>
        <v>59421615</v>
      </c>
      <c r="L410" s="99">
        <f t="shared" si="250"/>
        <v>59421615</v>
      </c>
      <c r="M410" s="99">
        <f t="shared" si="250"/>
        <v>59421615</v>
      </c>
    </row>
    <row r="411" spans="1:13" ht="18.75">
      <c r="A411" s="19" t="s">
        <v>9</v>
      </c>
      <c r="B411" s="18" t="s">
        <v>10</v>
      </c>
      <c r="C411" s="17" t="s">
        <v>7</v>
      </c>
      <c r="D411" s="16" t="s">
        <v>75</v>
      </c>
      <c r="E411" s="16" t="s">
        <v>5</v>
      </c>
      <c r="F411" s="16" t="s">
        <v>92</v>
      </c>
      <c r="G411" s="15">
        <v>500</v>
      </c>
      <c r="H411" s="94">
        <f>H412</f>
        <v>74277019</v>
      </c>
      <c r="I411" s="94">
        <f t="shared" ref="I411:M411" si="251">I412</f>
        <v>74277019</v>
      </c>
      <c r="J411" s="94">
        <f t="shared" si="251"/>
        <v>59421615</v>
      </c>
      <c r="K411" s="94">
        <f t="shared" si="251"/>
        <v>59421615</v>
      </c>
      <c r="L411" s="94">
        <f t="shared" si="251"/>
        <v>59421615</v>
      </c>
      <c r="M411" s="94">
        <f t="shared" si="251"/>
        <v>59421615</v>
      </c>
    </row>
    <row r="412" spans="1:13" ht="18.75">
      <c r="A412" s="14" t="s">
        <v>9</v>
      </c>
      <c r="B412" s="13" t="s">
        <v>93</v>
      </c>
      <c r="C412" s="12" t="s">
        <v>7</v>
      </c>
      <c r="D412" s="11" t="s">
        <v>75</v>
      </c>
      <c r="E412" s="11" t="s">
        <v>5</v>
      </c>
      <c r="F412" s="11" t="s">
        <v>92</v>
      </c>
      <c r="G412" s="10" t="s">
        <v>91</v>
      </c>
      <c r="H412" s="96">
        <v>74277019</v>
      </c>
      <c r="I412" s="97">
        <v>74277019</v>
      </c>
      <c r="J412" s="98">
        <v>59421615</v>
      </c>
      <c r="K412" s="98">
        <v>59421615</v>
      </c>
      <c r="L412" s="98">
        <v>59421615</v>
      </c>
      <c r="M412" s="58">
        <v>59421615</v>
      </c>
    </row>
    <row r="413" spans="1:13" ht="37.5">
      <c r="A413" s="14"/>
      <c r="B413" s="13" t="s">
        <v>281</v>
      </c>
      <c r="C413" s="12" t="s">
        <v>7</v>
      </c>
      <c r="D413" s="11" t="s">
        <v>75</v>
      </c>
      <c r="E413" s="11" t="s">
        <v>5</v>
      </c>
      <c r="F413" s="11">
        <v>80060</v>
      </c>
      <c r="G413" s="10"/>
      <c r="H413" s="96">
        <f>H414</f>
        <v>3313814.4</v>
      </c>
      <c r="I413" s="96">
        <f t="shared" ref="I413:M413" si="252">I414</f>
        <v>0</v>
      </c>
      <c r="J413" s="96">
        <f t="shared" si="252"/>
        <v>0</v>
      </c>
      <c r="K413" s="96">
        <f t="shared" si="252"/>
        <v>0</v>
      </c>
      <c r="L413" s="96">
        <f t="shared" si="252"/>
        <v>0</v>
      </c>
      <c r="M413" s="96">
        <f t="shared" si="252"/>
        <v>0</v>
      </c>
    </row>
    <row r="414" spans="1:13" ht="18.75">
      <c r="A414" s="14"/>
      <c r="B414" s="13" t="s">
        <v>10</v>
      </c>
      <c r="C414" s="12" t="s">
        <v>7</v>
      </c>
      <c r="D414" s="11" t="s">
        <v>75</v>
      </c>
      <c r="E414" s="11" t="s">
        <v>5</v>
      </c>
      <c r="F414" s="11">
        <v>80060</v>
      </c>
      <c r="G414" s="10">
        <v>500</v>
      </c>
      <c r="H414" s="96">
        <f>H415</f>
        <v>3313814.4</v>
      </c>
      <c r="I414" s="96">
        <f t="shared" ref="I414:M414" si="253">I415</f>
        <v>0</v>
      </c>
      <c r="J414" s="96">
        <f t="shared" si="253"/>
        <v>0</v>
      </c>
      <c r="K414" s="96">
        <f t="shared" si="253"/>
        <v>0</v>
      </c>
      <c r="L414" s="96">
        <f t="shared" si="253"/>
        <v>0</v>
      </c>
      <c r="M414" s="96">
        <f t="shared" si="253"/>
        <v>0</v>
      </c>
    </row>
    <row r="415" spans="1:13" ht="18.75">
      <c r="A415" s="14"/>
      <c r="B415" s="13" t="s">
        <v>8</v>
      </c>
      <c r="C415" s="12" t="s">
        <v>7</v>
      </c>
      <c r="D415" s="11" t="s">
        <v>75</v>
      </c>
      <c r="E415" s="11" t="s">
        <v>5</v>
      </c>
      <c r="F415" s="11">
        <v>80060</v>
      </c>
      <c r="G415" s="10">
        <v>540</v>
      </c>
      <c r="H415" s="96">
        <v>3313814.4</v>
      </c>
      <c r="I415" s="97">
        <v>0</v>
      </c>
      <c r="J415" s="98">
        <v>0</v>
      </c>
      <c r="K415" s="98">
        <v>0</v>
      </c>
      <c r="L415" s="98">
        <v>0</v>
      </c>
      <c r="M415" s="58">
        <v>0</v>
      </c>
    </row>
    <row r="416" spans="1:13" ht="37.5">
      <c r="A416" s="44"/>
      <c r="B416" s="48" t="s">
        <v>246</v>
      </c>
      <c r="C416" s="12" t="s">
        <v>7</v>
      </c>
      <c r="D416" s="11" t="s">
        <v>75</v>
      </c>
      <c r="E416" s="11" t="s">
        <v>5</v>
      </c>
      <c r="F416" s="11">
        <v>80070</v>
      </c>
      <c r="G416" s="10"/>
      <c r="H416" s="96">
        <f>H417</f>
        <v>798602.27</v>
      </c>
      <c r="I416" s="96">
        <f t="shared" ref="I416:M416" si="254">I417</f>
        <v>0</v>
      </c>
      <c r="J416" s="96">
        <f t="shared" si="254"/>
        <v>0</v>
      </c>
      <c r="K416" s="96">
        <f t="shared" si="254"/>
        <v>0</v>
      </c>
      <c r="L416" s="96">
        <f t="shared" si="254"/>
        <v>0</v>
      </c>
      <c r="M416" s="96">
        <f t="shared" si="254"/>
        <v>0</v>
      </c>
    </row>
    <row r="417" spans="1:13" ht="18.75">
      <c r="A417" s="44"/>
      <c r="B417" s="48" t="s">
        <v>10</v>
      </c>
      <c r="C417" s="12" t="s">
        <v>7</v>
      </c>
      <c r="D417" s="11" t="s">
        <v>75</v>
      </c>
      <c r="E417" s="11" t="s">
        <v>5</v>
      </c>
      <c r="F417" s="11">
        <v>80070</v>
      </c>
      <c r="G417" s="10">
        <v>500</v>
      </c>
      <c r="H417" s="96">
        <f>H418</f>
        <v>798602.27</v>
      </c>
      <c r="I417" s="96">
        <f t="shared" ref="I417:M417" si="255">I418</f>
        <v>0</v>
      </c>
      <c r="J417" s="96">
        <f t="shared" si="255"/>
        <v>0</v>
      </c>
      <c r="K417" s="96">
        <f t="shared" si="255"/>
        <v>0</v>
      </c>
      <c r="L417" s="96">
        <f t="shared" si="255"/>
        <v>0</v>
      </c>
      <c r="M417" s="96">
        <f t="shared" si="255"/>
        <v>0</v>
      </c>
    </row>
    <row r="418" spans="1:13" ht="18.75">
      <c r="A418" s="44"/>
      <c r="B418" s="48" t="s">
        <v>8</v>
      </c>
      <c r="C418" s="12" t="s">
        <v>7</v>
      </c>
      <c r="D418" s="11" t="s">
        <v>75</v>
      </c>
      <c r="E418" s="11" t="s">
        <v>5</v>
      </c>
      <c r="F418" s="11">
        <v>80070</v>
      </c>
      <c r="G418" s="10">
        <v>540</v>
      </c>
      <c r="H418" s="96">
        <v>798602.27</v>
      </c>
      <c r="I418" s="96">
        <v>0</v>
      </c>
      <c r="J418" s="58">
        <v>0</v>
      </c>
      <c r="K418" s="58">
        <v>0</v>
      </c>
      <c r="L418" s="58">
        <v>0</v>
      </c>
      <c r="M418" s="58">
        <v>0</v>
      </c>
    </row>
    <row r="419" spans="1:13" ht="75">
      <c r="A419" s="44"/>
      <c r="B419" s="48" t="s">
        <v>247</v>
      </c>
      <c r="C419" s="12" t="s">
        <v>7</v>
      </c>
      <c r="D419" s="11" t="s">
        <v>75</v>
      </c>
      <c r="E419" s="11" t="s">
        <v>5</v>
      </c>
      <c r="F419" s="11">
        <v>80080</v>
      </c>
      <c r="G419" s="10"/>
      <c r="H419" s="96">
        <f>H420</f>
        <v>5804907.3200000003</v>
      </c>
      <c r="I419" s="96">
        <f t="shared" ref="I419:M419" si="256">I420</f>
        <v>0</v>
      </c>
      <c r="J419" s="96">
        <f t="shared" si="256"/>
        <v>0</v>
      </c>
      <c r="K419" s="96">
        <f t="shared" si="256"/>
        <v>0</v>
      </c>
      <c r="L419" s="96">
        <f t="shared" si="256"/>
        <v>0</v>
      </c>
      <c r="M419" s="96">
        <f t="shared" si="256"/>
        <v>0</v>
      </c>
    </row>
    <row r="420" spans="1:13" ht="18.75">
      <c r="A420" s="44"/>
      <c r="B420" s="48" t="s">
        <v>10</v>
      </c>
      <c r="C420" s="12" t="s">
        <v>7</v>
      </c>
      <c r="D420" s="11" t="s">
        <v>75</v>
      </c>
      <c r="E420" s="11" t="s">
        <v>5</v>
      </c>
      <c r="F420" s="11">
        <v>80080</v>
      </c>
      <c r="G420" s="10">
        <v>500</v>
      </c>
      <c r="H420" s="96">
        <f>H421</f>
        <v>5804907.3200000003</v>
      </c>
      <c r="I420" s="96">
        <f t="shared" ref="I420:M420" si="257">I421</f>
        <v>0</v>
      </c>
      <c r="J420" s="96">
        <f t="shared" si="257"/>
        <v>0</v>
      </c>
      <c r="K420" s="96">
        <f t="shared" si="257"/>
        <v>0</v>
      </c>
      <c r="L420" s="96">
        <f t="shared" si="257"/>
        <v>0</v>
      </c>
      <c r="M420" s="96">
        <f t="shared" si="257"/>
        <v>0</v>
      </c>
    </row>
    <row r="421" spans="1:13" ht="18.75">
      <c r="A421" s="44"/>
      <c r="B421" s="48" t="s">
        <v>8</v>
      </c>
      <c r="C421" s="12" t="s">
        <v>7</v>
      </c>
      <c r="D421" s="11" t="s">
        <v>75</v>
      </c>
      <c r="E421" s="11" t="s">
        <v>5</v>
      </c>
      <c r="F421" s="11">
        <v>80080</v>
      </c>
      <c r="G421" s="10">
        <v>540</v>
      </c>
      <c r="H421" s="96">
        <v>5804907.3200000003</v>
      </c>
      <c r="I421" s="96">
        <v>0</v>
      </c>
      <c r="J421" s="58">
        <v>0</v>
      </c>
      <c r="K421" s="58">
        <v>0</v>
      </c>
      <c r="L421" s="58">
        <v>0</v>
      </c>
      <c r="M421" s="58">
        <v>0</v>
      </c>
    </row>
    <row r="422" spans="1:13" ht="56.25">
      <c r="A422" s="83"/>
      <c r="B422" s="48" t="s">
        <v>298</v>
      </c>
      <c r="C422" s="12" t="s">
        <v>7</v>
      </c>
      <c r="D422" s="11" t="s">
        <v>75</v>
      </c>
      <c r="E422" s="11" t="s">
        <v>5</v>
      </c>
      <c r="F422" s="11">
        <v>80100</v>
      </c>
      <c r="G422" s="10"/>
      <c r="H422" s="96">
        <f>H423</f>
        <v>55000</v>
      </c>
      <c r="I422" s="96">
        <f t="shared" ref="I422:M422" si="258">I423</f>
        <v>0</v>
      </c>
      <c r="J422" s="96">
        <f t="shared" si="258"/>
        <v>0</v>
      </c>
      <c r="K422" s="96">
        <f t="shared" si="258"/>
        <v>0</v>
      </c>
      <c r="L422" s="96">
        <f t="shared" si="258"/>
        <v>0</v>
      </c>
      <c r="M422" s="96">
        <f t="shared" si="258"/>
        <v>0</v>
      </c>
    </row>
    <row r="423" spans="1:13" ht="18.75">
      <c r="A423" s="83"/>
      <c r="B423" s="48" t="s">
        <v>10</v>
      </c>
      <c r="C423" s="12" t="s">
        <v>7</v>
      </c>
      <c r="D423" s="11" t="s">
        <v>75</v>
      </c>
      <c r="E423" s="11" t="s">
        <v>5</v>
      </c>
      <c r="F423" s="11">
        <v>80100</v>
      </c>
      <c r="G423" s="10">
        <v>500</v>
      </c>
      <c r="H423" s="96">
        <f>H424</f>
        <v>55000</v>
      </c>
      <c r="I423" s="96">
        <f t="shared" ref="I423:M423" si="259">I424</f>
        <v>0</v>
      </c>
      <c r="J423" s="96">
        <f t="shared" si="259"/>
        <v>0</v>
      </c>
      <c r="K423" s="96">
        <f t="shared" si="259"/>
        <v>0</v>
      </c>
      <c r="L423" s="96">
        <f t="shared" si="259"/>
        <v>0</v>
      </c>
      <c r="M423" s="96">
        <f t="shared" si="259"/>
        <v>0</v>
      </c>
    </row>
    <row r="424" spans="1:13" ht="18.75">
      <c r="A424" s="83"/>
      <c r="B424" s="48" t="s">
        <v>8</v>
      </c>
      <c r="C424" s="12" t="s">
        <v>7</v>
      </c>
      <c r="D424" s="11" t="s">
        <v>75</v>
      </c>
      <c r="E424" s="11" t="s">
        <v>5</v>
      </c>
      <c r="F424" s="11">
        <v>80100</v>
      </c>
      <c r="G424" s="10">
        <v>540</v>
      </c>
      <c r="H424" s="96">
        <v>55000</v>
      </c>
      <c r="I424" s="96">
        <v>0</v>
      </c>
      <c r="J424" s="58">
        <v>0</v>
      </c>
      <c r="K424" s="58">
        <v>0</v>
      </c>
      <c r="L424" s="58">
        <v>0</v>
      </c>
      <c r="M424" s="58">
        <v>0</v>
      </c>
    </row>
    <row r="425" spans="1:13" ht="56.25">
      <c r="A425" s="112"/>
      <c r="B425" s="48" t="s">
        <v>338</v>
      </c>
      <c r="C425" s="12" t="s">
        <v>7</v>
      </c>
      <c r="D425" s="11" t="s">
        <v>75</v>
      </c>
      <c r="E425" s="11" t="s">
        <v>5</v>
      </c>
      <c r="F425" s="11">
        <v>80130</v>
      </c>
      <c r="G425" s="10"/>
      <c r="H425" s="96">
        <f>H426</f>
        <v>1206640.04</v>
      </c>
      <c r="I425" s="96">
        <f t="shared" ref="I425:M425" si="260">I426</f>
        <v>0</v>
      </c>
      <c r="J425" s="96">
        <f t="shared" si="260"/>
        <v>0</v>
      </c>
      <c r="K425" s="96">
        <f t="shared" si="260"/>
        <v>0</v>
      </c>
      <c r="L425" s="96">
        <f t="shared" si="260"/>
        <v>0</v>
      </c>
      <c r="M425" s="96">
        <f t="shared" si="260"/>
        <v>0</v>
      </c>
    </row>
    <row r="426" spans="1:13" ht="18.75">
      <c r="A426" s="112"/>
      <c r="B426" s="48" t="s">
        <v>10</v>
      </c>
      <c r="C426" s="12" t="s">
        <v>7</v>
      </c>
      <c r="D426" s="11" t="s">
        <v>75</v>
      </c>
      <c r="E426" s="11" t="s">
        <v>5</v>
      </c>
      <c r="F426" s="11">
        <v>80130</v>
      </c>
      <c r="G426" s="10">
        <v>500</v>
      </c>
      <c r="H426" s="96">
        <f>H427</f>
        <v>1206640.04</v>
      </c>
      <c r="I426" s="96">
        <f t="shared" ref="I426:M426" si="261">I427</f>
        <v>0</v>
      </c>
      <c r="J426" s="96">
        <f t="shared" si="261"/>
        <v>0</v>
      </c>
      <c r="K426" s="96">
        <f t="shared" si="261"/>
        <v>0</v>
      </c>
      <c r="L426" s="96">
        <f t="shared" si="261"/>
        <v>0</v>
      </c>
      <c r="M426" s="96">
        <f t="shared" si="261"/>
        <v>0</v>
      </c>
    </row>
    <row r="427" spans="1:13" ht="18.75">
      <c r="A427" s="112"/>
      <c r="B427" s="48" t="s">
        <v>8</v>
      </c>
      <c r="C427" s="12" t="s">
        <v>7</v>
      </c>
      <c r="D427" s="11" t="s">
        <v>75</v>
      </c>
      <c r="E427" s="11" t="s">
        <v>5</v>
      </c>
      <c r="F427" s="11">
        <v>80130</v>
      </c>
      <c r="G427" s="10">
        <v>540</v>
      </c>
      <c r="H427" s="96">
        <v>1206640.04</v>
      </c>
      <c r="I427" s="96">
        <v>0</v>
      </c>
      <c r="J427" s="58">
        <v>0</v>
      </c>
      <c r="K427" s="58">
        <v>0</v>
      </c>
      <c r="L427" s="58">
        <v>0</v>
      </c>
      <c r="M427" s="58">
        <v>0</v>
      </c>
    </row>
    <row r="428" spans="1:13" ht="37.5">
      <c r="A428" s="61"/>
      <c r="B428" s="48" t="s">
        <v>263</v>
      </c>
      <c r="C428" s="12" t="s">
        <v>7</v>
      </c>
      <c r="D428" s="11" t="s">
        <v>75</v>
      </c>
      <c r="E428" s="11" t="s">
        <v>5</v>
      </c>
      <c r="F428" s="11">
        <v>89970</v>
      </c>
      <c r="G428" s="10"/>
      <c r="H428" s="96">
        <f>H429</f>
        <v>2226563.92</v>
      </c>
      <c r="I428" s="96">
        <f t="shared" ref="I428:M428" si="262">I429</f>
        <v>0</v>
      </c>
      <c r="J428" s="96">
        <f t="shared" si="262"/>
        <v>0</v>
      </c>
      <c r="K428" s="96">
        <f t="shared" si="262"/>
        <v>0</v>
      </c>
      <c r="L428" s="96">
        <f t="shared" si="262"/>
        <v>0</v>
      </c>
      <c r="M428" s="96">
        <f t="shared" si="262"/>
        <v>0</v>
      </c>
    </row>
    <row r="429" spans="1:13" ht="18.75">
      <c r="A429" s="61"/>
      <c r="B429" s="48" t="s">
        <v>10</v>
      </c>
      <c r="C429" s="12" t="s">
        <v>7</v>
      </c>
      <c r="D429" s="11" t="s">
        <v>75</v>
      </c>
      <c r="E429" s="11" t="s">
        <v>5</v>
      </c>
      <c r="F429" s="11">
        <v>89970</v>
      </c>
      <c r="G429" s="10">
        <v>500</v>
      </c>
      <c r="H429" s="96">
        <f>H430</f>
        <v>2226563.92</v>
      </c>
      <c r="I429" s="96">
        <f t="shared" ref="I429:M429" si="263">I430</f>
        <v>0</v>
      </c>
      <c r="J429" s="96">
        <f t="shared" si="263"/>
        <v>0</v>
      </c>
      <c r="K429" s="96">
        <f t="shared" si="263"/>
        <v>0</v>
      </c>
      <c r="L429" s="96">
        <f t="shared" si="263"/>
        <v>0</v>
      </c>
      <c r="M429" s="96">
        <f t="shared" si="263"/>
        <v>0</v>
      </c>
    </row>
    <row r="430" spans="1:13" ht="18.75">
      <c r="A430" s="61"/>
      <c r="B430" s="48" t="s">
        <v>8</v>
      </c>
      <c r="C430" s="12" t="s">
        <v>7</v>
      </c>
      <c r="D430" s="11" t="s">
        <v>75</v>
      </c>
      <c r="E430" s="11" t="s">
        <v>5</v>
      </c>
      <c r="F430" s="11">
        <v>89970</v>
      </c>
      <c r="G430" s="10">
        <v>540</v>
      </c>
      <c r="H430" s="96">
        <v>2226563.92</v>
      </c>
      <c r="I430" s="96">
        <v>0</v>
      </c>
      <c r="J430" s="58">
        <v>0</v>
      </c>
      <c r="K430" s="58">
        <v>0</v>
      </c>
      <c r="L430" s="58">
        <v>0</v>
      </c>
      <c r="M430" s="58">
        <v>0</v>
      </c>
    </row>
    <row r="431" spans="1:13" ht="56.25">
      <c r="A431" s="24" t="s">
        <v>9</v>
      </c>
      <c r="B431" s="23" t="s">
        <v>90</v>
      </c>
      <c r="C431" s="22" t="s">
        <v>7</v>
      </c>
      <c r="D431" s="21" t="s">
        <v>75</v>
      </c>
      <c r="E431" s="21" t="s">
        <v>37</v>
      </c>
      <c r="F431" s="21" t="s">
        <v>1</v>
      </c>
      <c r="G431" s="20" t="s">
        <v>9</v>
      </c>
      <c r="H431" s="99">
        <f>H432+H439</f>
        <v>9152310.7699999996</v>
      </c>
      <c r="I431" s="99">
        <f t="shared" ref="I431:M431" si="264">I432+I439</f>
        <v>0</v>
      </c>
      <c r="J431" s="99">
        <f t="shared" si="264"/>
        <v>9467087.1799999997</v>
      </c>
      <c r="K431" s="99">
        <f t="shared" si="264"/>
        <v>0</v>
      </c>
      <c r="L431" s="99">
        <f t="shared" si="264"/>
        <v>9467087.1799999997</v>
      </c>
      <c r="M431" s="99">
        <f t="shared" si="264"/>
        <v>0</v>
      </c>
    </row>
    <row r="432" spans="1:13" ht="37.5">
      <c r="A432" s="19" t="s">
        <v>9</v>
      </c>
      <c r="B432" s="18" t="s">
        <v>72</v>
      </c>
      <c r="C432" s="17" t="s">
        <v>7</v>
      </c>
      <c r="D432" s="16" t="s">
        <v>75</v>
      </c>
      <c r="E432" s="16" t="s">
        <v>37</v>
      </c>
      <c r="F432" s="16" t="s">
        <v>25</v>
      </c>
      <c r="G432" s="15" t="s">
        <v>9</v>
      </c>
      <c r="H432" s="94">
        <f>H433+H435+H437</f>
        <v>7205938.1399999997</v>
      </c>
      <c r="I432" s="94">
        <f t="shared" ref="I432:M432" si="265">I433+I435+I437</f>
        <v>0</v>
      </c>
      <c r="J432" s="94">
        <f t="shared" si="265"/>
        <v>7183348.1399999997</v>
      </c>
      <c r="K432" s="94">
        <f t="shared" si="265"/>
        <v>0</v>
      </c>
      <c r="L432" s="94">
        <f t="shared" si="265"/>
        <v>7183348.1399999997</v>
      </c>
      <c r="M432" s="94">
        <f t="shared" si="265"/>
        <v>0</v>
      </c>
    </row>
    <row r="433" spans="1:13" ht="75">
      <c r="A433" s="19" t="s">
        <v>9</v>
      </c>
      <c r="B433" s="18" t="s">
        <v>71</v>
      </c>
      <c r="C433" s="17" t="s">
        <v>7</v>
      </c>
      <c r="D433" s="16" t="s">
        <v>75</v>
      </c>
      <c r="E433" s="16" t="s">
        <v>37</v>
      </c>
      <c r="F433" s="16" t="s">
        <v>25</v>
      </c>
      <c r="G433" s="15">
        <v>100</v>
      </c>
      <c r="H433" s="94">
        <f>H434</f>
        <v>6894038.1399999997</v>
      </c>
      <c r="I433" s="94">
        <f t="shared" ref="I433:M433" si="266">I434</f>
        <v>0</v>
      </c>
      <c r="J433" s="94">
        <f t="shared" si="266"/>
        <v>6894038.1399999997</v>
      </c>
      <c r="K433" s="94">
        <f t="shared" si="266"/>
        <v>0</v>
      </c>
      <c r="L433" s="94">
        <f t="shared" si="266"/>
        <v>6894038.1399999997</v>
      </c>
      <c r="M433" s="94">
        <f t="shared" si="266"/>
        <v>0</v>
      </c>
    </row>
    <row r="434" spans="1:13" ht="37.5">
      <c r="A434" s="14" t="s">
        <v>9</v>
      </c>
      <c r="B434" s="13" t="s">
        <v>70</v>
      </c>
      <c r="C434" s="12" t="s">
        <v>7</v>
      </c>
      <c r="D434" s="11" t="s">
        <v>75</v>
      </c>
      <c r="E434" s="11" t="s">
        <v>37</v>
      </c>
      <c r="F434" s="11" t="s">
        <v>25</v>
      </c>
      <c r="G434" s="10" t="s">
        <v>69</v>
      </c>
      <c r="H434" s="96">
        <v>6894038.1399999997</v>
      </c>
      <c r="I434" s="97">
        <v>0</v>
      </c>
      <c r="J434" s="98">
        <v>6894038.1399999997</v>
      </c>
      <c r="K434" s="98">
        <v>0</v>
      </c>
      <c r="L434" s="98">
        <v>6894038.1399999997</v>
      </c>
      <c r="M434" s="58">
        <v>0</v>
      </c>
    </row>
    <row r="435" spans="1:13" ht="37.5">
      <c r="A435" s="24" t="s">
        <v>9</v>
      </c>
      <c r="B435" s="23" t="s">
        <v>18</v>
      </c>
      <c r="C435" s="22" t="s">
        <v>7</v>
      </c>
      <c r="D435" s="21" t="s">
        <v>75</v>
      </c>
      <c r="E435" s="21" t="s">
        <v>37</v>
      </c>
      <c r="F435" s="21" t="s">
        <v>25</v>
      </c>
      <c r="G435" s="20">
        <v>200</v>
      </c>
      <c r="H435" s="99">
        <f>H436</f>
        <v>311900</v>
      </c>
      <c r="I435" s="99">
        <f t="shared" ref="I435:M435" si="267">I436</f>
        <v>0</v>
      </c>
      <c r="J435" s="99">
        <f t="shared" si="267"/>
        <v>288320</v>
      </c>
      <c r="K435" s="99">
        <f t="shared" si="267"/>
        <v>0</v>
      </c>
      <c r="L435" s="99">
        <f t="shared" si="267"/>
        <v>288320</v>
      </c>
      <c r="M435" s="99">
        <f t="shared" si="267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75</v>
      </c>
      <c r="E436" s="11" t="s">
        <v>37</v>
      </c>
      <c r="F436" s="11" t="s">
        <v>25</v>
      </c>
      <c r="G436" s="10" t="s">
        <v>14</v>
      </c>
      <c r="H436" s="96">
        <v>311900</v>
      </c>
      <c r="I436" s="97">
        <v>0</v>
      </c>
      <c r="J436" s="98">
        <v>288320</v>
      </c>
      <c r="K436" s="98">
        <v>0</v>
      </c>
      <c r="L436" s="98">
        <v>288320</v>
      </c>
      <c r="M436" s="58">
        <v>0</v>
      </c>
    </row>
    <row r="437" spans="1:13" ht="18.75">
      <c r="A437" s="24" t="s">
        <v>9</v>
      </c>
      <c r="B437" s="23" t="s">
        <v>44</v>
      </c>
      <c r="C437" s="22" t="s">
        <v>7</v>
      </c>
      <c r="D437" s="21" t="s">
        <v>75</v>
      </c>
      <c r="E437" s="21" t="s">
        <v>37</v>
      </c>
      <c r="F437" s="21" t="s">
        <v>25</v>
      </c>
      <c r="G437" s="20">
        <v>800</v>
      </c>
      <c r="H437" s="99">
        <f>H438</f>
        <v>0</v>
      </c>
      <c r="I437" s="99">
        <f t="shared" ref="I437:M437" si="268">I438</f>
        <v>0</v>
      </c>
      <c r="J437" s="99">
        <f t="shared" si="268"/>
        <v>990</v>
      </c>
      <c r="K437" s="99">
        <f t="shared" si="268"/>
        <v>0</v>
      </c>
      <c r="L437" s="99">
        <f t="shared" si="268"/>
        <v>990</v>
      </c>
      <c r="M437" s="99">
        <f t="shared" si="268"/>
        <v>0</v>
      </c>
    </row>
    <row r="438" spans="1:13" ht="18.75">
      <c r="A438" s="14" t="s">
        <v>9</v>
      </c>
      <c r="B438" s="13" t="s">
        <v>84</v>
      </c>
      <c r="C438" s="12" t="s">
        <v>7</v>
      </c>
      <c r="D438" s="11" t="s">
        <v>75</v>
      </c>
      <c r="E438" s="11" t="s">
        <v>37</v>
      </c>
      <c r="F438" s="11" t="s">
        <v>25</v>
      </c>
      <c r="G438" s="10" t="s">
        <v>83</v>
      </c>
      <c r="H438" s="96">
        <v>0</v>
      </c>
      <c r="I438" s="97">
        <v>0</v>
      </c>
      <c r="J438" s="98">
        <v>990</v>
      </c>
      <c r="K438" s="98">
        <v>0</v>
      </c>
      <c r="L438" s="98">
        <v>990</v>
      </c>
      <c r="M438" s="58">
        <v>0</v>
      </c>
    </row>
    <row r="439" spans="1:13" ht="56.25">
      <c r="A439" s="24" t="s">
        <v>9</v>
      </c>
      <c r="B439" s="23" t="s">
        <v>89</v>
      </c>
      <c r="C439" s="22" t="s">
        <v>7</v>
      </c>
      <c r="D439" s="21" t="s">
        <v>75</v>
      </c>
      <c r="E439" s="21" t="s">
        <v>37</v>
      </c>
      <c r="F439" s="21" t="s">
        <v>15</v>
      </c>
      <c r="G439" s="20" t="s">
        <v>9</v>
      </c>
      <c r="H439" s="99">
        <f>H440+H442</f>
        <v>1946372.6300000001</v>
      </c>
      <c r="I439" s="99">
        <f t="shared" ref="I439:M439" si="269">I440+I442</f>
        <v>0</v>
      </c>
      <c r="J439" s="99">
        <f t="shared" si="269"/>
        <v>2283739.04</v>
      </c>
      <c r="K439" s="99">
        <f t="shared" si="269"/>
        <v>0</v>
      </c>
      <c r="L439" s="99">
        <f t="shared" si="269"/>
        <v>2283739.04</v>
      </c>
      <c r="M439" s="99">
        <f t="shared" si="269"/>
        <v>0</v>
      </c>
    </row>
    <row r="440" spans="1:13" ht="37.5">
      <c r="A440" s="19" t="s">
        <v>9</v>
      </c>
      <c r="B440" s="18" t="s">
        <v>18</v>
      </c>
      <c r="C440" s="17" t="s">
        <v>7</v>
      </c>
      <c r="D440" s="16" t="s">
        <v>75</v>
      </c>
      <c r="E440" s="16" t="s">
        <v>37</v>
      </c>
      <c r="F440" s="16" t="s">
        <v>15</v>
      </c>
      <c r="G440" s="15">
        <v>200</v>
      </c>
      <c r="H440" s="94">
        <f>H441</f>
        <v>1920699.85</v>
      </c>
      <c r="I440" s="94">
        <f t="shared" ref="I440:M440" si="270">I441</f>
        <v>0</v>
      </c>
      <c r="J440" s="94">
        <f t="shared" si="270"/>
        <v>2260459.04</v>
      </c>
      <c r="K440" s="94">
        <f t="shared" si="270"/>
        <v>0</v>
      </c>
      <c r="L440" s="94">
        <f t="shared" si="270"/>
        <v>2260459.04</v>
      </c>
      <c r="M440" s="94">
        <f t="shared" si="270"/>
        <v>0</v>
      </c>
    </row>
    <row r="441" spans="1:13" ht="37.5">
      <c r="A441" s="14" t="s">
        <v>9</v>
      </c>
      <c r="B441" s="13" t="s">
        <v>17</v>
      </c>
      <c r="C441" s="12" t="s">
        <v>7</v>
      </c>
      <c r="D441" s="11" t="s">
        <v>75</v>
      </c>
      <c r="E441" s="11" t="s">
        <v>37</v>
      </c>
      <c r="F441" s="11" t="s">
        <v>15</v>
      </c>
      <c r="G441" s="10" t="s">
        <v>14</v>
      </c>
      <c r="H441" s="96">
        <v>1920699.85</v>
      </c>
      <c r="I441" s="97">
        <v>0</v>
      </c>
      <c r="J441" s="98">
        <v>2260459.04</v>
      </c>
      <c r="K441" s="98">
        <v>0</v>
      </c>
      <c r="L441" s="98">
        <v>2260459.04</v>
      </c>
      <c r="M441" s="58">
        <v>0</v>
      </c>
    </row>
    <row r="442" spans="1:13" ht="18.75">
      <c r="A442" s="24" t="s">
        <v>9</v>
      </c>
      <c r="B442" s="23" t="s">
        <v>44</v>
      </c>
      <c r="C442" s="22" t="s">
        <v>7</v>
      </c>
      <c r="D442" s="21" t="s">
        <v>75</v>
      </c>
      <c r="E442" s="21" t="s">
        <v>37</v>
      </c>
      <c r="F442" s="21" t="s">
        <v>15</v>
      </c>
      <c r="G442" s="20">
        <v>800</v>
      </c>
      <c r="H442" s="99">
        <f>H443</f>
        <v>25672.78</v>
      </c>
      <c r="I442" s="99">
        <f t="shared" ref="I442:M442" si="271">I443</f>
        <v>0</v>
      </c>
      <c r="J442" s="99">
        <f t="shared" si="271"/>
        <v>23280</v>
      </c>
      <c r="K442" s="99">
        <f t="shared" si="271"/>
        <v>0</v>
      </c>
      <c r="L442" s="99">
        <f t="shared" si="271"/>
        <v>23280</v>
      </c>
      <c r="M442" s="99">
        <f t="shared" si="271"/>
        <v>0</v>
      </c>
    </row>
    <row r="443" spans="1:13" ht="18.75">
      <c r="A443" s="14" t="s">
        <v>9</v>
      </c>
      <c r="B443" s="13" t="s">
        <v>84</v>
      </c>
      <c r="C443" s="12" t="s">
        <v>7</v>
      </c>
      <c r="D443" s="11" t="s">
        <v>75</v>
      </c>
      <c r="E443" s="11" t="s">
        <v>37</v>
      </c>
      <c r="F443" s="11" t="s">
        <v>15</v>
      </c>
      <c r="G443" s="10" t="s">
        <v>83</v>
      </c>
      <c r="H443" s="96">
        <v>25672.78</v>
      </c>
      <c r="I443" s="97">
        <v>0</v>
      </c>
      <c r="J443" s="98">
        <v>23280</v>
      </c>
      <c r="K443" s="98">
        <v>0</v>
      </c>
      <c r="L443" s="98">
        <v>23280</v>
      </c>
      <c r="M443" s="58">
        <v>0</v>
      </c>
    </row>
    <row r="444" spans="1:13" ht="37.5">
      <c r="A444" s="24" t="s">
        <v>9</v>
      </c>
      <c r="B444" s="23" t="s">
        <v>88</v>
      </c>
      <c r="C444" s="22" t="s">
        <v>7</v>
      </c>
      <c r="D444" s="21" t="s">
        <v>75</v>
      </c>
      <c r="E444" s="21" t="s">
        <v>78</v>
      </c>
      <c r="F444" s="21" t="s">
        <v>1</v>
      </c>
      <c r="G444" s="20" t="s">
        <v>9</v>
      </c>
      <c r="H444" s="99">
        <f>H445+H452+H459+H462+H465+H468</f>
        <v>53306225.460000001</v>
      </c>
      <c r="I444" s="99">
        <f t="shared" ref="I444:M444" si="272">I445+I452+I459+I462+I465+I468</f>
        <v>900392.86</v>
      </c>
      <c r="J444" s="99">
        <f t="shared" si="272"/>
        <v>54023530.019999996</v>
      </c>
      <c r="K444" s="99">
        <f t="shared" si="272"/>
        <v>761492.61</v>
      </c>
      <c r="L444" s="99">
        <f t="shared" si="272"/>
        <v>44518159.439999998</v>
      </c>
      <c r="M444" s="99">
        <f t="shared" si="272"/>
        <v>762826.71</v>
      </c>
    </row>
    <row r="445" spans="1:13" ht="37.5">
      <c r="A445" s="19" t="s">
        <v>9</v>
      </c>
      <c r="B445" s="18" t="s">
        <v>72</v>
      </c>
      <c r="C445" s="17" t="s">
        <v>7</v>
      </c>
      <c r="D445" s="16" t="s">
        <v>75</v>
      </c>
      <c r="E445" s="16" t="s">
        <v>78</v>
      </c>
      <c r="F445" s="16" t="s">
        <v>25</v>
      </c>
      <c r="G445" s="15" t="s">
        <v>9</v>
      </c>
      <c r="H445" s="94">
        <f>H446+H448+H450</f>
        <v>28994235.579999998</v>
      </c>
      <c r="I445" s="94">
        <f t="shared" ref="I445:M445" si="273">I446+I448+I450</f>
        <v>0</v>
      </c>
      <c r="J445" s="94">
        <f t="shared" si="273"/>
        <v>29592496.059999999</v>
      </c>
      <c r="K445" s="94">
        <f t="shared" si="273"/>
        <v>0</v>
      </c>
      <c r="L445" s="94">
        <f t="shared" si="273"/>
        <v>27320134.579999998</v>
      </c>
      <c r="M445" s="94">
        <f t="shared" si="273"/>
        <v>0</v>
      </c>
    </row>
    <row r="446" spans="1:13" ht="75">
      <c r="A446" s="19" t="s">
        <v>9</v>
      </c>
      <c r="B446" s="18" t="s">
        <v>71</v>
      </c>
      <c r="C446" s="17" t="s">
        <v>7</v>
      </c>
      <c r="D446" s="16" t="s">
        <v>75</v>
      </c>
      <c r="E446" s="16" t="s">
        <v>78</v>
      </c>
      <c r="F446" s="16" t="s">
        <v>25</v>
      </c>
      <c r="G446" s="15">
        <v>100</v>
      </c>
      <c r="H446" s="94">
        <f>H447</f>
        <v>27915134.579999998</v>
      </c>
      <c r="I446" s="94">
        <f t="shared" ref="I446:M446" si="274">I447</f>
        <v>0</v>
      </c>
      <c r="J446" s="94">
        <f t="shared" si="274"/>
        <v>27502134.579999998</v>
      </c>
      <c r="K446" s="94">
        <f t="shared" si="274"/>
        <v>0</v>
      </c>
      <c r="L446" s="94">
        <f t="shared" si="274"/>
        <v>27320134.579999998</v>
      </c>
      <c r="M446" s="94">
        <f t="shared" si="274"/>
        <v>0</v>
      </c>
    </row>
    <row r="447" spans="1:13" ht="37.5">
      <c r="A447" s="14" t="s">
        <v>9</v>
      </c>
      <c r="B447" s="13" t="s">
        <v>70</v>
      </c>
      <c r="C447" s="12" t="s">
        <v>7</v>
      </c>
      <c r="D447" s="11" t="s">
        <v>75</v>
      </c>
      <c r="E447" s="11" t="s">
        <v>78</v>
      </c>
      <c r="F447" s="11" t="s">
        <v>25</v>
      </c>
      <c r="G447" s="10" t="s">
        <v>69</v>
      </c>
      <c r="H447" s="96">
        <v>27915134.579999998</v>
      </c>
      <c r="I447" s="97">
        <v>0</v>
      </c>
      <c r="J447" s="98">
        <v>27502134.579999998</v>
      </c>
      <c r="K447" s="98">
        <v>0</v>
      </c>
      <c r="L447" s="98">
        <v>27320134.579999998</v>
      </c>
      <c r="M447" s="58">
        <v>0</v>
      </c>
    </row>
    <row r="448" spans="1:13" ht="37.5">
      <c r="A448" s="24" t="s">
        <v>9</v>
      </c>
      <c r="B448" s="23" t="s">
        <v>18</v>
      </c>
      <c r="C448" s="22" t="s">
        <v>7</v>
      </c>
      <c r="D448" s="21" t="s">
        <v>75</v>
      </c>
      <c r="E448" s="21" t="s">
        <v>78</v>
      </c>
      <c r="F448" s="21" t="s">
        <v>25</v>
      </c>
      <c r="G448" s="20">
        <v>200</v>
      </c>
      <c r="H448" s="99">
        <f>H449</f>
        <v>1074372</v>
      </c>
      <c r="I448" s="99">
        <f t="shared" ref="I448:M448" si="275">I449</f>
        <v>0</v>
      </c>
      <c r="J448" s="99">
        <f t="shared" si="275"/>
        <v>2010260.48</v>
      </c>
      <c r="K448" s="99">
        <f t="shared" si="275"/>
        <v>0</v>
      </c>
      <c r="L448" s="99">
        <f t="shared" si="275"/>
        <v>0</v>
      </c>
      <c r="M448" s="99">
        <f t="shared" si="275"/>
        <v>0</v>
      </c>
    </row>
    <row r="449" spans="1:13" ht="37.5">
      <c r="A449" s="14" t="s">
        <v>9</v>
      </c>
      <c r="B449" s="13" t="s">
        <v>17</v>
      </c>
      <c r="C449" s="12" t="s">
        <v>7</v>
      </c>
      <c r="D449" s="11" t="s">
        <v>75</v>
      </c>
      <c r="E449" s="11" t="s">
        <v>78</v>
      </c>
      <c r="F449" s="11" t="s">
        <v>25</v>
      </c>
      <c r="G449" s="10" t="s">
        <v>14</v>
      </c>
      <c r="H449" s="96">
        <v>1074372</v>
      </c>
      <c r="I449" s="97">
        <v>0</v>
      </c>
      <c r="J449" s="98">
        <v>2010260.48</v>
      </c>
      <c r="K449" s="98">
        <v>0</v>
      </c>
      <c r="L449" s="98">
        <v>0</v>
      </c>
      <c r="M449" s="58">
        <v>0</v>
      </c>
    </row>
    <row r="450" spans="1:13" ht="18.75">
      <c r="A450" s="24" t="s">
        <v>9</v>
      </c>
      <c r="B450" s="23" t="s">
        <v>44</v>
      </c>
      <c r="C450" s="22" t="s">
        <v>7</v>
      </c>
      <c r="D450" s="21" t="s">
        <v>75</v>
      </c>
      <c r="E450" s="21" t="s">
        <v>78</v>
      </c>
      <c r="F450" s="21" t="s">
        <v>25</v>
      </c>
      <c r="G450" s="20">
        <v>800</v>
      </c>
      <c r="H450" s="99">
        <f>H451</f>
        <v>4729</v>
      </c>
      <c r="I450" s="99">
        <f t="shared" ref="I450:M450" si="276">I451</f>
        <v>0</v>
      </c>
      <c r="J450" s="99">
        <f t="shared" si="276"/>
        <v>80101</v>
      </c>
      <c r="K450" s="99">
        <f t="shared" si="276"/>
        <v>0</v>
      </c>
      <c r="L450" s="99">
        <f t="shared" si="276"/>
        <v>0</v>
      </c>
      <c r="M450" s="99">
        <f t="shared" si="276"/>
        <v>0</v>
      </c>
    </row>
    <row r="451" spans="1:13" ht="18.75">
      <c r="A451" s="14" t="s">
        <v>9</v>
      </c>
      <c r="B451" s="13" t="s">
        <v>84</v>
      </c>
      <c r="C451" s="12" t="s">
        <v>7</v>
      </c>
      <c r="D451" s="11" t="s">
        <v>75</v>
      </c>
      <c r="E451" s="11" t="s">
        <v>78</v>
      </c>
      <c r="F451" s="11" t="s">
        <v>25</v>
      </c>
      <c r="G451" s="10" t="s">
        <v>83</v>
      </c>
      <c r="H451" s="96">
        <v>4729</v>
      </c>
      <c r="I451" s="97">
        <v>0</v>
      </c>
      <c r="J451" s="98">
        <v>80101</v>
      </c>
      <c r="K451" s="98">
        <v>0</v>
      </c>
      <c r="L451" s="98">
        <v>0</v>
      </c>
      <c r="M451" s="58">
        <v>0</v>
      </c>
    </row>
    <row r="452" spans="1:13" ht="56.25">
      <c r="A452" s="24" t="s">
        <v>9</v>
      </c>
      <c r="B452" s="23" t="s">
        <v>87</v>
      </c>
      <c r="C452" s="22" t="s">
        <v>7</v>
      </c>
      <c r="D452" s="21" t="s">
        <v>75</v>
      </c>
      <c r="E452" s="21" t="s">
        <v>78</v>
      </c>
      <c r="F452" s="21" t="s">
        <v>15</v>
      </c>
      <c r="G452" s="20" t="s">
        <v>9</v>
      </c>
      <c r="H452" s="99">
        <f>H453+H455+H457</f>
        <v>23411597.020000003</v>
      </c>
      <c r="I452" s="99">
        <f t="shared" ref="I452:M452" si="277">I453+I455+I457</f>
        <v>0</v>
      </c>
      <c r="J452" s="99">
        <f t="shared" si="277"/>
        <v>23669541.350000001</v>
      </c>
      <c r="K452" s="99">
        <f t="shared" si="277"/>
        <v>0</v>
      </c>
      <c r="L452" s="99">
        <f t="shared" si="277"/>
        <v>16435198.15</v>
      </c>
      <c r="M452" s="99">
        <f t="shared" si="277"/>
        <v>0</v>
      </c>
    </row>
    <row r="453" spans="1:13" ht="75">
      <c r="A453" s="19" t="s">
        <v>9</v>
      </c>
      <c r="B453" s="18" t="s">
        <v>71</v>
      </c>
      <c r="C453" s="17" t="s">
        <v>7</v>
      </c>
      <c r="D453" s="16" t="s">
        <v>75</v>
      </c>
      <c r="E453" s="16" t="s">
        <v>78</v>
      </c>
      <c r="F453" s="16" t="s">
        <v>15</v>
      </c>
      <c r="G453" s="15">
        <v>100</v>
      </c>
      <c r="H453" s="94">
        <f>H454</f>
        <v>14030829.640000001</v>
      </c>
      <c r="I453" s="94">
        <f t="shared" ref="I453:M453" si="278">I454</f>
        <v>0</v>
      </c>
      <c r="J453" s="94">
        <f t="shared" si="278"/>
        <v>13351914.640000001</v>
      </c>
      <c r="K453" s="94">
        <f t="shared" si="278"/>
        <v>0</v>
      </c>
      <c r="L453" s="94">
        <f t="shared" si="278"/>
        <v>13172514.640000001</v>
      </c>
      <c r="M453" s="94">
        <f t="shared" si="278"/>
        <v>0</v>
      </c>
    </row>
    <row r="454" spans="1:13" ht="18.75">
      <c r="A454" s="14" t="s">
        <v>9</v>
      </c>
      <c r="B454" s="13" t="s">
        <v>86</v>
      </c>
      <c r="C454" s="12" t="s">
        <v>7</v>
      </c>
      <c r="D454" s="11" t="s">
        <v>75</v>
      </c>
      <c r="E454" s="11" t="s">
        <v>78</v>
      </c>
      <c r="F454" s="11" t="s">
        <v>15</v>
      </c>
      <c r="G454" s="10" t="s">
        <v>85</v>
      </c>
      <c r="H454" s="96">
        <v>14030829.640000001</v>
      </c>
      <c r="I454" s="97">
        <v>0</v>
      </c>
      <c r="J454" s="98">
        <v>13351914.640000001</v>
      </c>
      <c r="K454" s="98">
        <v>0</v>
      </c>
      <c r="L454" s="98">
        <v>13172514.640000001</v>
      </c>
      <c r="M454" s="58">
        <v>0</v>
      </c>
    </row>
    <row r="455" spans="1:13" ht="37.5">
      <c r="A455" s="24" t="s">
        <v>9</v>
      </c>
      <c r="B455" s="23" t="s">
        <v>18</v>
      </c>
      <c r="C455" s="22" t="s">
        <v>7</v>
      </c>
      <c r="D455" s="21" t="s">
        <v>75</v>
      </c>
      <c r="E455" s="21" t="s">
        <v>78</v>
      </c>
      <c r="F455" s="21" t="s">
        <v>15</v>
      </c>
      <c r="G455" s="20">
        <v>200</v>
      </c>
      <c r="H455" s="99">
        <f>H456</f>
        <v>9231986.3800000008</v>
      </c>
      <c r="I455" s="99">
        <f t="shared" ref="I455:M455" si="279">I456</f>
        <v>0</v>
      </c>
      <c r="J455" s="99">
        <f t="shared" si="279"/>
        <v>10109626.710000001</v>
      </c>
      <c r="K455" s="99">
        <f t="shared" si="279"/>
        <v>0</v>
      </c>
      <c r="L455" s="99">
        <f t="shared" si="279"/>
        <v>3262683.51</v>
      </c>
      <c r="M455" s="99">
        <f t="shared" si="279"/>
        <v>0</v>
      </c>
    </row>
    <row r="456" spans="1:13" ht="37.5">
      <c r="A456" s="14" t="s">
        <v>9</v>
      </c>
      <c r="B456" s="13" t="s">
        <v>17</v>
      </c>
      <c r="C456" s="12" t="s">
        <v>7</v>
      </c>
      <c r="D456" s="11" t="s">
        <v>75</v>
      </c>
      <c r="E456" s="11" t="s">
        <v>78</v>
      </c>
      <c r="F456" s="11" t="s">
        <v>15</v>
      </c>
      <c r="G456" s="10" t="s">
        <v>14</v>
      </c>
      <c r="H456" s="96">
        <v>9231986.3800000008</v>
      </c>
      <c r="I456" s="97">
        <v>0</v>
      </c>
      <c r="J456" s="98">
        <v>10109626.710000001</v>
      </c>
      <c r="K456" s="98">
        <v>0</v>
      </c>
      <c r="L456" s="98">
        <v>3262683.51</v>
      </c>
      <c r="M456" s="58">
        <v>0</v>
      </c>
    </row>
    <row r="457" spans="1:13" ht="18.75">
      <c r="A457" s="24" t="s">
        <v>9</v>
      </c>
      <c r="B457" s="23" t="s">
        <v>44</v>
      </c>
      <c r="C457" s="22" t="s">
        <v>7</v>
      </c>
      <c r="D457" s="21" t="s">
        <v>75</v>
      </c>
      <c r="E457" s="21" t="s">
        <v>78</v>
      </c>
      <c r="F457" s="21" t="s">
        <v>15</v>
      </c>
      <c r="G457" s="20">
        <v>800</v>
      </c>
      <c r="H457" s="99">
        <f>H458</f>
        <v>148781</v>
      </c>
      <c r="I457" s="99">
        <f t="shared" ref="I457:M457" si="280">I458</f>
        <v>0</v>
      </c>
      <c r="J457" s="99">
        <f t="shared" si="280"/>
        <v>208000</v>
      </c>
      <c r="K457" s="99">
        <f t="shared" si="280"/>
        <v>0</v>
      </c>
      <c r="L457" s="99">
        <f t="shared" si="280"/>
        <v>0</v>
      </c>
      <c r="M457" s="99">
        <f t="shared" si="280"/>
        <v>0</v>
      </c>
    </row>
    <row r="458" spans="1:13" ht="18.75">
      <c r="A458" s="14" t="s">
        <v>9</v>
      </c>
      <c r="B458" s="13" t="s">
        <v>84</v>
      </c>
      <c r="C458" s="12" t="s">
        <v>7</v>
      </c>
      <c r="D458" s="11" t="s">
        <v>75</v>
      </c>
      <c r="E458" s="11" t="s">
        <v>78</v>
      </c>
      <c r="F458" s="11" t="s">
        <v>15</v>
      </c>
      <c r="G458" s="10" t="s">
        <v>83</v>
      </c>
      <c r="H458" s="96">
        <v>148781</v>
      </c>
      <c r="I458" s="97">
        <v>0</v>
      </c>
      <c r="J458" s="98">
        <v>208000</v>
      </c>
      <c r="K458" s="98">
        <v>0</v>
      </c>
      <c r="L458" s="98">
        <v>0</v>
      </c>
      <c r="M458" s="58">
        <v>0</v>
      </c>
    </row>
    <row r="459" spans="1:13" ht="112.5">
      <c r="A459" s="24" t="s">
        <v>9</v>
      </c>
      <c r="B459" s="23" t="s">
        <v>240</v>
      </c>
      <c r="C459" s="22" t="s">
        <v>7</v>
      </c>
      <c r="D459" s="21" t="s">
        <v>75</v>
      </c>
      <c r="E459" s="21" t="s">
        <v>78</v>
      </c>
      <c r="F459" s="21" t="s">
        <v>82</v>
      </c>
      <c r="G459" s="20" t="s">
        <v>9</v>
      </c>
      <c r="H459" s="99">
        <f>H460</f>
        <v>92570.49</v>
      </c>
      <c r="I459" s="99">
        <f t="shared" ref="I459:M459" si="281">I460</f>
        <v>92570.49</v>
      </c>
      <c r="J459" s="99">
        <f t="shared" si="281"/>
        <v>226.61</v>
      </c>
      <c r="K459" s="99">
        <f t="shared" si="281"/>
        <v>226.61</v>
      </c>
      <c r="L459" s="99">
        <f t="shared" si="281"/>
        <v>199.71</v>
      </c>
      <c r="M459" s="99">
        <f t="shared" si="281"/>
        <v>199.71</v>
      </c>
    </row>
    <row r="460" spans="1:13" ht="37.5">
      <c r="A460" s="19" t="s">
        <v>9</v>
      </c>
      <c r="B460" s="18" t="s">
        <v>18</v>
      </c>
      <c r="C460" s="17" t="s">
        <v>7</v>
      </c>
      <c r="D460" s="16" t="s">
        <v>75</v>
      </c>
      <c r="E460" s="16" t="s">
        <v>78</v>
      </c>
      <c r="F460" s="16" t="s">
        <v>82</v>
      </c>
      <c r="G460" s="15">
        <v>200</v>
      </c>
      <c r="H460" s="94">
        <f>H461</f>
        <v>92570.49</v>
      </c>
      <c r="I460" s="94">
        <f t="shared" ref="I460:M460" si="282">I461</f>
        <v>92570.49</v>
      </c>
      <c r="J460" s="94">
        <f t="shared" si="282"/>
        <v>226.61</v>
      </c>
      <c r="K460" s="94">
        <f t="shared" si="282"/>
        <v>226.61</v>
      </c>
      <c r="L460" s="94">
        <f t="shared" si="282"/>
        <v>199.71</v>
      </c>
      <c r="M460" s="94">
        <f t="shared" si="282"/>
        <v>199.71</v>
      </c>
    </row>
    <row r="461" spans="1:13" ht="37.5">
      <c r="A461" s="14" t="s">
        <v>9</v>
      </c>
      <c r="B461" s="13" t="s">
        <v>17</v>
      </c>
      <c r="C461" s="12" t="s">
        <v>7</v>
      </c>
      <c r="D461" s="11" t="s">
        <v>75</v>
      </c>
      <c r="E461" s="11" t="s">
        <v>78</v>
      </c>
      <c r="F461" s="11" t="s">
        <v>82</v>
      </c>
      <c r="G461" s="10" t="s">
        <v>14</v>
      </c>
      <c r="H461" s="96">
        <v>92570.49</v>
      </c>
      <c r="I461" s="97">
        <v>92570.49</v>
      </c>
      <c r="J461" s="98">
        <v>226.61</v>
      </c>
      <c r="K461" s="98">
        <v>226.61</v>
      </c>
      <c r="L461" s="98">
        <v>199.71</v>
      </c>
      <c r="M461" s="58">
        <v>199.71</v>
      </c>
    </row>
    <row r="462" spans="1:13" ht="37.5">
      <c r="A462" s="24" t="s">
        <v>9</v>
      </c>
      <c r="B462" s="23" t="s">
        <v>81</v>
      </c>
      <c r="C462" s="22" t="s">
        <v>7</v>
      </c>
      <c r="D462" s="21" t="s">
        <v>75</v>
      </c>
      <c r="E462" s="21" t="s">
        <v>78</v>
      </c>
      <c r="F462" s="21" t="s">
        <v>80</v>
      </c>
      <c r="G462" s="20" t="s">
        <v>9</v>
      </c>
      <c r="H462" s="99">
        <f>H463</f>
        <v>1000</v>
      </c>
      <c r="I462" s="99">
        <f t="shared" ref="I462:M462" si="283">I463</f>
        <v>1000</v>
      </c>
      <c r="J462" s="99">
        <f t="shared" si="283"/>
        <v>1000</v>
      </c>
      <c r="K462" s="99">
        <f t="shared" si="283"/>
        <v>1000</v>
      </c>
      <c r="L462" s="99">
        <f t="shared" si="283"/>
        <v>1000</v>
      </c>
      <c r="M462" s="99">
        <f t="shared" si="283"/>
        <v>1000</v>
      </c>
    </row>
    <row r="463" spans="1:13" ht="37.5">
      <c r="A463" s="19" t="s">
        <v>9</v>
      </c>
      <c r="B463" s="18" t="s">
        <v>18</v>
      </c>
      <c r="C463" s="17" t="s">
        <v>7</v>
      </c>
      <c r="D463" s="16" t="s">
        <v>75</v>
      </c>
      <c r="E463" s="16" t="s">
        <v>78</v>
      </c>
      <c r="F463" s="16" t="s">
        <v>80</v>
      </c>
      <c r="G463" s="15">
        <v>200</v>
      </c>
      <c r="H463" s="94">
        <f>H464</f>
        <v>1000</v>
      </c>
      <c r="I463" s="94">
        <f t="shared" ref="I463:M463" si="284">I464</f>
        <v>1000</v>
      </c>
      <c r="J463" s="94">
        <f t="shared" si="284"/>
        <v>1000</v>
      </c>
      <c r="K463" s="94">
        <f t="shared" si="284"/>
        <v>1000</v>
      </c>
      <c r="L463" s="94">
        <f t="shared" si="284"/>
        <v>1000</v>
      </c>
      <c r="M463" s="94">
        <f t="shared" si="284"/>
        <v>1000</v>
      </c>
    </row>
    <row r="464" spans="1:13" ht="37.5">
      <c r="A464" s="14" t="s">
        <v>9</v>
      </c>
      <c r="B464" s="13" t="s">
        <v>17</v>
      </c>
      <c r="C464" s="12" t="s">
        <v>7</v>
      </c>
      <c r="D464" s="11" t="s">
        <v>75</v>
      </c>
      <c r="E464" s="11" t="s">
        <v>78</v>
      </c>
      <c r="F464" s="11" t="s">
        <v>80</v>
      </c>
      <c r="G464" s="10" t="s">
        <v>14</v>
      </c>
      <c r="H464" s="96">
        <v>1000</v>
      </c>
      <c r="I464" s="97">
        <v>1000</v>
      </c>
      <c r="J464" s="98">
        <v>1000</v>
      </c>
      <c r="K464" s="98">
        <v>1000</v>
      </c>
      <c r="L464" s="98">
        <v>1000</v>
      </c>
      <c r="M464" s="58">
        <v>1000</v>
      </c>
    </row>
    <row r="465" spans="1:13" ht="37.5">
      <c r="A465" s="24" t="s">
        <v>9</v>
      </c>
      <c r="B465" s="23" t="s">
        <v>241</v>
      </c>
      <c r="C465" s="22" t="s">
        <v>7</v>
      </c>
      <c r="D465" s="21" t="s">
        <v>75</v>
      </c>
      <c r="E465" s="21" t="s">
        <v>78</v>
      </c>
      <c r="F465" s="21" t="s">
        <v>79</v>
      </c>
      <c r="G465" s="20" t="s">
        <v>9</v>
      </c>
      <c r="H465" s="99">
        <f>H466</f>
        <v>319072.37</v>
      </c>
      <c r="I465" s="99">
        <f t="shared" ref="I465:M465" si="285">I466</f>
        <v>319072.37</v>
      </c>
      <c r="J465" s="99">
        <f t="shared" si="285"/>
        <v>306596</v>
      </c>
      <c r="K465" s="99">
        <f t="shared" si="285"/>
        <v>306596</v>
      </c>
      <c r="L465" s="99">
        <f t="shared" si="285"/>
        <v>307957</v>
      </c>
      <c r="M465" s="99">
        <f t="shared" si="285"/>
        <v>307957</v>
      </c>
    </row>
    <row r="466" spans="1:13" ht="75">
      <c r="A466" s="19" t="s">
        <v>9</v>
      </c>
      <c r="B466" s="18" t="s">
        <v>71</v>
      </c>
      <c r="C466" s="17" t="s">
        <v>7</v>
      </c>
      <c r="D466" s="16" t="s">
        <v>75</v>
      </c>
      <c r="E466" s="16" t="s">
        <v>78</v>
      </c>
      <c r="F466" s="16" t="s">
        <v>79</v>
      </c>
      <c r="G466" s="15">
        <v>100</v>
      </c>
      <c r="H466" s="94">
        <f>H467</f>
        <v>319072.37</v>
      </c>
      <c r="I466" s="94">
        <f t="shared" ref="I466:M466" si="286">I467</f>
        <v>319072.37</v>
      </c>
      <c r="J466" s="94">
        <f t="shared" si="286"/>
        <v>306596</v>
      </c>
      <c r="K466" s="94">
        <f t="shared" si="286"/>
        <v>306596</v>
      </c>
      <c r="L466" s="94">
        <f t="shared" si="286"/>
        <v>307957</v>
      </c>
      <c r="M466" s="94">
        <f t="shared" si="286"/>
        <v>307957</v>
      </c>
    </row>
    <row r="467" spans="1:13" ht="37.5">
      <c r="A467" s="14" t="s">
        <v>9</v>
      </c>
      <c r="B467" s="13" t="s">
        <v>70</v>
      </c>
      <c r="C467" s="12" t="s">
        <v>7</v>
      </c>
      <c r="D467" s="11" t="s">
        <v>75</v>
      </c>
      <c r="E467" s="11" t="s">
        <v>78</v>
      </c>
      <c r="F467" s="11" t="s">
        <v>79</v>
      </c>
      <c r="G467" s="10" t="s">
        <v>69</v>
      </c>
      <c r="H467" s="96">
        <v>319072.37</v>
      </c>
      <c r="I467" s="97">
        <v>319072.37</v>
      </c>
      <c r="J467" s="98">
        <v>306596</v>
      </c>
      <c r="K467" s="98">
        <v>306596</v>
      </c>
      <c r="L467" s="98">
        <v>307957</v>
      </c>
      <c r="M467" s="58">
        <v>307957</v>
      </c>
    </row>
    <row r="468" spans="1:13" ht="37.5">
      <c r="A468" s="24" t="s">
        <v>9</v>
      </c>
      <c r="B468" s="23" t="s">
        <v>242</v>
      </c>
      <c r="C468" s="22" t="s">
        <v>7</v>
      </c>
      <c r="D468" s="21" t="s">
        <v>75</v>
      </c>
      <c r="E468" s="21" t="s">
        <v>78</v>
      </c>
      <c r="F468" s="21" t="s">
        <v>77</v>
      </c>
      <c r="G468" s="20" t="s">
        <v>9</v>
      </c>
      <c r="H468" s="99">
        <f>H469</f>
        <v>487750</v>
      </c>
      <c r="I468" s="99">
        <f t="shared" ref="I468:M468" si="287">I469</f>
        <v>487750</v>
      </c>
      <c r="J468" s="99">
        <f t="shared" si="287"/>
        <v>453670</v>
      </c>
      <c r="K468" s="99">
        <f t="shared" si="287"/>
        <v>453670</v>
      </c>
      <c r="L468" s="99">
        <f t="shared" si="287"/>
        <v>453670</v>
      </c>
      <c r="M468" s="99">
        <f t="shared" si="287"/>
        <v>453670</v>
      </c>
    </row>
    <row r="469" spans="1:13" ht="75">
      <c r="A469" s="19" t="s">
        <v>9</v>
      </c>
      <c r="B469" s="18" t="s">
        <v>71</v>
      </c>
      <c r="C469" s="17" t="s">
        <v>7</v>
      </c>
      <c r="D469" s="16" t="s">
        <v>75</v>
      </c>
      <c r="E469" s="16" t="s">
        <v>78</v>
      </c>
      <c r="F469" s="16" t="s">
        <v>77</v>
      </c>
      <c r="G469" s="15">
        <v>100</v>
      </c>
      <c r="H469" s="94">
        <f>H470</f>
        <v>487750</v>
      </c>
      <c r="I469" s="94">
        <f t="shared" ref="I469:M469" si="288">I470</f>
        <v>487750</v>
      </c>
      <c r="J469" s="94">
        <f t="shared" si="288"/>
        <v>453670</v>
      </c>
      <c r="K469" s="94">
        <f t="shared" si="288"/>
        <v>453670</v>
      </c>
      <c r="L469" s="94">
        <f t="shared" si="288"/>
        <v>453670</v>
      </c>
      <c r="M469" s="94">
        <f t="shared" si="288"/>
        <v>453670</v>
      </c>
    </row>
    <row r="470" spans="1:13" ht="37.5">
      <c r="A470" s="14" t="s">
        <v>9</v>
      </c>
      <c r="B470" s="13" t="s">
        <v>70</v>
      </c>
      <c r="C470" s="12" t="s">
        <v>7</v>
      </c>
      <c r="D470" s="11" t="s">
        <v>75</v>
      </c>
      <c r="E470" s="11" t="s">
        <v>78</v>
      </c>
      <c r="F470" s="11" t="s">
        <v>77</v>
      </c>
      <c r="G470" s="10" t="s">
        <v>69</v>
      </c>
      <c r="H470" s="96">
        <v>487750</v>
      </c>
      <c r="I470" s="97">
        <v>487750</v>
      </c>
      <c r="J470" s="98">
        <v>453670</v>
      </c>
      <c r="K470" s="98">
        <v>453670</v>
      </c>
      <c r="L470" s="98">
        <v>453670</v>
      </c>
      <c r="M470" s="58">
        <v>453670</v>
      </c>
    </row>
    <row r="471" spans="1:13" ht="37.5">
      <c r="A471" s="24" t="s">
        <v>9</v>
      </c>
      <c r="B471" s="23" t="s">
        <v>76</v>
      </c>
      <c r="C471" s="22" t="s">
        <v>7</v>
      </c>
      <c r="D471" s="21" t="s">
        <v>75</v>
      </c>
      <c r="E471" s="21" t="s">
        <v>32</v>
      </c>
      <c r="F471" s="21" t="s">
        <v>1</v>
      </c>
      <c r="G471" s="20" t="s">
        <v>9</v>
      </c>
      <c r="H471" s="99">
        <f>H472+H477</f>
        <v>1061898.28</v>
      </c>
      <c r="I471" s="99">
        <f>I472+I477</f>
        <v>48820</v>
      </c>
      <c r="J471" s="99">
        <f t="shared" ref="J471:M471" si="289">J472</f>
        <v>1033078.28</v>
      </c>
      <c r="K471" s="99">
        <f t="shared" si="289"/>
        <v>0</v>
      </c>
      <c r="L471" s="99">
        <f t="shared" si="289"/>
        <v>1033078.28</v>
      </c>
      <c r="M471" s="99">
        <f t="shared" si="289"/>
        <v>0</v>
      </c>
    </row>
    <row r="472" spans="1:13" ht="37.5">
      <c r="A472" s="19" t="s">
        <v>9</v>
      </c>
      <c r="B472" s="18" t="s">
        <v>72</v>
      </c>
      <c r="C472" s="17" t="s">
        <v>7</v>
      </c>
      <c r="D472" s="16" t="s">
        <v>75</v>
      </c>
      <c r="E472" s="16" t="s">
        <v>32</v>
      </c>
      <c r="F472" s="16" t="s">
        <v>25</v>
      </c>
      <c r="G472" s="15" t="s">
        <v>9</v>
      </c>
      <c r="H472" s="94">
        <f>H473+H475</f>
        <v>1013078.28</v>
      </c>
      <c r="I472" s="94">
        <f t="shared" ref="I472:M472" si="290">I473+I475</f>
        <v>0</v>
      </c>
      <c r="J472" s="94">
        <f t="shared" si="290"/>
        <v>1033078.28</v>
      </c>
      <c r="K472" s="94">
        <f t="shared" si="290"/>
        <v>0</v>
      </c>
      <c r="L472" s="94">
        <f t="shared" si="290"/>
        <v>1033078.28</v>
      </c>
      <c r="M472" s="94">
        <f t="shared" si="290"/>
        <v>0</v>
      </c>
    </row>
    <row r="473" spans="1:13" ht="75">
      <c r="A473" s="19" t="s">
        <v>9</v>
      </c>
      <c r="B473" s="18" t="s">
        <v>71</v>
      </c>
      <c r="C473" s="17" t="s">
        <v>7</v>
      </c>
      <c r="D473" s="16" t="s">
        <v>75</v>
      </c>
      <c r="E473" s="16" t="s">
        <v>32</v>
      </c>
      <c r="F473" s="16" t="s">
        <v>25</v>
      </c>
      <c r="G473" s="15">
        <v>100</v>
      </c>
      <c r="H473" s="94">
        <f>H474</f>
        <v>772078.28</v>
      </c>
      <c r="I473" s="94">
        <f t="shared" ref="I473:M473" si="291">I474</f>
        <v>0</v>
      </c>
      <c r="J473" s="94">
        <f t="shared" si="291"/>
        <v>772078.28</v>
      </c>
      <c r="K473" s="94">
        <f t="shared" si="291"/>
        <v>0</v>
      </c>
      <c r="L473" s="94">
        <f t="shared" si="291"/>
        <v>772078.28</v>
      </c>
      <c r="M473" s="94">
        <f t="shared" si="291"/>
        <v>0</v>
      </c>
    </row>
    <row r="474" spans="1:13" ht="37.5">
      <c r="A474" s="14" t="s">
        <v>9</v>
      </c>
      <c r="B474" s="13" t="s">
        <v>70</v>
      </c>
      <c r="C474" s="12" t="s">
        <v>7</v>
      </c>
      <c r="D474" s="11" t="s">
        <v>75</v>
      </c>
      <c r="E474" s="11" t="s">
        <v>32</v>
      </c>
      <c r="F474" s="11" t="s">
        <v>25</v>
      </c>
      <c r="G474" s="10" t="s">
        <v>69</v>
      </c>
      <c r="H474" s="96">
        <v>772078.28</v>
      </c>
      <c r="I474" s="97">
        <v>0</v>
      </c>
      <c r="J474" s="98">
        <v>772078.28</v>
      </c>
      <c r="K474" s="98">
        <v>0</v>
      </c>
      <c r="L474" s="98">
        <v>772078.28</v>
      </c>
      <c r="M474" s="58">
        <v>0</v>
      </c>
    </row>
    <row r="475" spans="1:13" ht="37.5">
      <c r="A475" s="24" t="s">
        <v>9</v>
      </c>
      <c r="B475" s="23" t="s">
        <v>18</v>
      </c>
      <c r="C475" s="22" t="s">
        <v>7</v>
      </c>
      <c r="D475" s="21" t="s">
        <v>75</v>
      </c>
      <c r="E475" s="21" t="s">
        <v>32</v>
      </c>
      <c r="F475" s="21" t="s">
        <v>25</v>
      </c>
      <c r="G475" s="20">
        <v>200</v>
      </c>
      <c r="H475" s="99">
        <f>H476</f>
        <v>241000</v>
      </c>
      <c r="I475" s="99">
        <f t="shared" ref="I475:M475" si="292">I476</f>
        <v>0</v>
      </c>
      <c r="J475" s="99">
        <f t="shared" si="292"/>
        <v>261000</v>
      </c>
      <c r="K475" s="99">
        <f t="shared" si="292"/>
        <v>0</v>
      </c>
      <c r="L475" s="99">
        <f t="shared" si="292"/>
        <v>261000</v>
      </c>
      <c r="M475" s="99">
        <f t="shared" si="292"/>
        <v>0</v>
      </c>
    </row>
    <row r="476" spans="1:13" ht="37.5">
      <c r="A476" s="14" t="s">
        <v>9</v>
      </c>
      <c r="B476" s="13" t="s">
        <v>17</v>
      </c>
      <c r="C476" s="17" t="s">
        <v>7</v>
      </c>
      <c r="D476" s="16" t="s">
        <v>75</v>
      </c>
      <c r="E476" s="16" t="s">
        <v>32</v>
      </c>
      <c r="F476" s="16" t="s">
        <v>25</v>
      </c>
      <c r="G476" s="10" t="s">
        <v>14</v>
      </c>
      <c r="H476" s="96">
        <v>241000</v>
      </c>
      <c r="I476" s="97">
        <v>0</v>
      </c>
      <c r="J476" s="98">
        <v>261000</v>
      </c>
      <c r="K476" s="98">
        <v>0</v>
      </c>
      <c r="L476" s="98">
        <v>261000</v>
      </c>
      <c r="M476" s="58">
        <v>0</v>
      </c>
    </row>
    <row r="477" spans="1:13" ht="56.25">
      <c r="A477" s="77"/>
      <c r="B477" s="48" t="s">
        <v>296</v>
      </c>
      <c r="C477" s="12" t="s">
        <v>7</v>
      </c>
      <c r="D477" s="11" t="s">
        <v>75</v>
      </c>
      <c r="E477" s="11" t="s">
        <v>32</v>
      </c>
      <c r="F477" s="45">
        <v>60080</v>
      </c>
      <c r="G477" s="55"/>
      <c r="H477" s="96">
        <f>H478</f>
        <v>48820</v>
      </c>
      <c r="I477" s="96">
        <f t="shared" ref="I477:M477" si="293">I478</f>
        <v>48820</v>
      </c>
      <c r="J477" s="96">
        <f t="shared" si="293"/>
        <v>0</v>
      </c>
      <c r="K477" s="96">
        <f t="shared" si="293"/>
        <v>0</v>
      </c>
      <c r="L477" s="96">
        <f t="shared" si="293"/>
        <v>0</v>
      </c>
      <c r="M477" s="96">
        <f t="shared" si="293"/>
        <v>0</v>
      </c>
    </row>
    <row r="478" spans="1:13" ht="75">
      <c r="A478" s="77"/>
      <c r="B478" s="48" t="s">
        <v>71</v>
      </c>
      <c r="C478" s="12" t="s">
        <v>7</v>
      </c>
      <c r="D478" s="11" t="s">
        <v>75</v>
      </c>
      <c r="E478" s="11" t="s">
        <v>32</v>
      </c>
      <c r="F478" s="45">
        <v>60080</v>
      </c>
      <c r="G478" s="10">
        <v>100</v>
      </c>
      <c r="H478" s="96">
        <f>H479</f>
        <v>48820</v>
      </c>
      <c r="I478" s="96">
        <f t="shared" ref="I478:M478" si="294">I479</f>
        <v>48820</v>
      </c>
      <c r="J478" s="96">
        <f t="shared" si="294"/>
        <v>0</v>
      </c>
      <c r="K478" s="96">
        <f t="shared" si="294"/>
        <v>0</v>
      </c>
      <c r="L478" s="96">
        <f t="shared" si="294"/>
        <v>0</v>
      </c>
      <c r="M478" s="96">
        <f t="shared" si="294"/>
        <v>0</v>
      </c>
    </row>
    <row r="479" spans="1:13" ht="37.5">
      <c r="A479" s="77"/>
      <c r="B479" s="48" t="s">
        <v>70</v>
      </c>
      <c r="C479" s="12" t="s">
        <v>7</v>
      </c>
      <c r="D479" s="11" t="s">
        <v>75</v>
      </c>
      <c r="E479" s="11" t="s">
        <v>32</v>
      </c>
      <c r="F479" s="45">
        <v>60080</v>
      </c>
      <c r="G479" s="10">
        <v>120</v>
      </c>
      <c r="H479" s="96">
        <v>48820</v>
      </c>
      <c r="I479" s="96">
        <v>48820</v>
      </c>
      <c r="J479" s="58">
        <v>0</v>
      </c>
      <c r="K479" s="58">
        <v>0</v>
      </c>
      <c r="L479" s="58">
        <v>0</v>
      </c>
      <c r="M479" s="58">
        <v>0</v>
      </c>
    </row>
    <row r="480" spans="1:13" ht="56.25">
      <c r="A480" s="24" t="s">
        <v>9</v>
      </c>
      <c r="B480" s="23" t="s">
        <v>74</v>
      </c>
      <c r="C480" s="22" t="s">
        <v>7</v>
      </c>
      <c r="D480" s="21" t="s">
        <v>63</v>
      </c>
      <c r="E480" s="21" t="s">
        <v>2</v>
      </c>
      <c r="F480" s="21" t="s">
        <v>1</v>
      </c>
      <c r="G480" s="20" t="s">
        <v>9</v>
      </c>
      <c r="H480" s="99">
        <f>H481+H487+H497</f>
        <v>5486835.8700000001</v>
      </c>
      <c r="I480" s="99">
        <f>I481+I487+I497</f>
        <v>697189.31</v>
      </c>
      <c r="J480" s="103">
        <v>5197887.87</v>
      </c>
      <c r="K480" s="103">
        <v>672241.31</v>
      </c>
      <c r="L480" s="103">
        <v>5197887.87</v>
      </c>
      <c r="M480" s="104">
        <v>672241.31</v>
      </c>
    </row>
    <row r="481" spans="1:13" ht="37.5">
      <c r="A481" s="19" t="s">
        <v>9</v>
      </c>
      <c r="B481" s="18" t="s">
        <v>73</v>
      </c>
      <c r="C481" s="17" t="s">
        <v>7</v>
      </c>
      <c r="D481" s="16" t="s">
        <v>63</v>
      </c>
      <c r="E481" s="16" t="s">
        <v>5</v>
      </c>
      <c r="F481" s="16" t="s">
        <v>1</v>
      </c>
      <c r="G481" s="15" t="s">
        <v>9</v>
      </c>
      <c r="H481" s="94">
        <f>H482</f>
        <v>4321542.5</v>
      </c>
      <c r="I481" s="94">
        <f t="shared" ref="I481:M481" si="295">I482</f>
        <v>0</v>
      </c>
      <c r="J481" s="94">
        <f t="shared" si="295"/>
        <v>4080146.56</v>
      </c>
      <c r="K481" s="94">
        <f t="shared" si="295"/>
        <v>0</v>
      </c>
      <c r="L481" s="94">
        <f t="shared" si="295"/>
        <v>4080146.56</v>
      </c>
      <c r="M481" s="94">
        <f t="shared" si="295"/>
        <v>0</v>
      </c>
    </row>
    <row r="482" spans="1:13" ht="37.5">
      <c r="A482" s="19" t="s">
        <v>9</v>
      </c>
      <c r="B482" s="18" t="s">
        <v>72</v>
      </c>
      <c r="C482" s="17" t="s">
        <v>7</v>
      </c>
      <c r="D482" s="16" t="s">
        <v>63</v>
      </c>
      <c r="E482" s="16" t="s">
        <v>5</v>
      </c>
      <c r="F482" s="16" t="s">
        <v>25</v>
      </c>
      <c r="G482" s="15" t="s">
        <v>9</v>
      </c>
      <c r="H482" s="94">
        <f>H483+H485</f>
        <v>4321542.5</v>
      </c>
      <c r="I482" s="94">
        <f t="shared" ref="I482:M482" si="296">I483+I485</f>
        <v>0</v>
      </c>
      <c r="J482" s="94">
        <f t="shared" si="296"/>
        <v>4080146.56</v>
      </c>
      <c r="K482" s="94">
        <f t="shared" si="296"/>
        <v>0</v>
      </c>
      <c r="L482" s="94">
        <f t="shared" si="296"/>
        <v>4080146.56</v>
      </c>
      <c r="M482" s="94">
        <f t="shared" si="296"/>
        <v>0</v>
      </c>
    </row>
    <row r="483" spans="1:13" ht="75">
      <c r="A483" s="19" t="s">
        <v>9</v>
      </c>
      <c r="B483" s="18" t="s">
        <v>71</v>
      </c>
      <c r="C483" s="17" t="s">
        <v>7</v>
      </c>
      <c r="D483" s="16" t="s">
        <v>63</v>
      </c>
      <c r="E483" s="16" t="s">
        <v>5</v>
      </c>
      <c r="F483" s="16" t="s">
        <v>25</v>
      </c>
      <c r="G483" s="15">
        <v>100</v>
      </c>
      <c r="H483" s="94">
        <f>H484</f>
        <v>4056714.9</v>
      </c>
      <c r="I483" s="94">
        <f t="shared" ref="I483:M483" si="297">I484</f>
        <v>0</v>
      </c>
      <c r="J483" s="94">
        <f t="shared" si="297"/>
        <v>3815318.96</v>
      </c>
      <c r="K483" s="94">
        <f t="shared" si="297"/>
        <v>0</v>
      </c>
      <c r="L483" s="94">
        <f t="shared" si="297"/>
        <v>3815318.96</v>
      </c>
      <c r="M483" s="94">
        <f t="shared" si="297"/>
        <v>0</v>
      </c>
    </row>
    <row r="484" spans="1:13" ht="37.5">
      <c r="A484" s="14" t="s">
        <v>9</v>
      </c>
      <c r="B484" s="13" t="s">
        <v>70</v>
      </c>
      <c r="C484" s="12" t="s">
        <v>7</v>
      </c>
      <c r="D484" s="11" t="s">
        <v>63</v>
      </c>
      <c r="E484" s="11" t="s">
        <v>5</v>
      </c>
      <c r="F484" s="11" t="s">
        <v>25</v>
      </c>
      <c r="G484" s="10" t="s">
        <v>69</v>
      </c>
      <c r="H484" s="96">
        <v>4056714.9</v>
      </c>
      <c r="I484" s="97">
        <v>0</v>
      </c>
      <c r="J484" s="98">
        <v>3815318.96</v>
      </c>
      <c r="K484" s="98">
        <v>0</v>
      </c>
      <c r="L484" s="98">
        <v>3815318.96</v>
      </c>
      <c r="M484" s="58">
        <v>0</v>
      </c>
    </row>
    <row r="485" spans="1:13" ht="37.5">
      <c r="A485" s="24" t="s">
        <v>9</v>
      </c>
      <c r="B485" s="23" t="s">
        <v>18</v>
      </c>
      <c r="C485" s="22" t="s">
        <v>7</v>
      </c>
      <c r="D485" s="21" t="s">
        <v>63</v>
      </c>
      <c r="E485" s="21" t="s">
        <v>5</v>
      </c>
      <c r="F485" s="21" t="s">
        <v>25</v>
      </c>
      <c r="G485" s="20">
        <v>200</v>
      </c>
      <c r="H485" s="99">
        <f>H486</f>
        <v>264827.59999999998</v>
      </c>
      <c r="I485" s="99">
        <f t="shared" ref="I485:M485" si="298">I486</f>
        <v>0</v>
      </c>
      <c r="J485" s="99">
        <f t="shared" si="298"/>
        <v>264827.59999999998</v>
      </c>
      <c r="K485" s="99">
        <f t="shared" si="298"/>
        <v>0</v>
      </c>
      <c r="L485" s="99">
        <f t="shared" si="298"/>
        <v>264827.59999999998</v>
      </c>
      <c r="M485" s="99">
        <f t="shared" si="298"/>
        <v>0</v>
      </c>
    </row>
    <row r="486" spans="1:13" ht="37.5">
      <c r="A486" s="14" t="s">
        <v>9</v>
      </c>
      <c r="B486" s="13" t="s">
        <v>17</v>
      </c>
      <c r="C486" s="12" t="s">
        <v>7</v>
      </c>
      <c r="D486" s="11" t="s">
        <v>63</v>
      </c>
      <c r="E486" s="11" t="s">
        <v>5</v>
      </c>
      <c r="F486" s="11" t="s">
        <v>25</v>
      </c>
      <c r="G486" s="10" t="s">
        <v>14</v>
      </c>
      <c r="H486" s="96">
        <v>264827.59999999998</v>
      </c>
      <c r="I486" s="97">
        <v>0</v>
      </c>
      <c r="J486" s="98">
        <v>264827.59999999998</v>
      </c>
      <c r="K486" s="98">
        <v>0</v>
      </c>
      <c r="L486" s="98">
        <v>264827.59999999998</v>
      </c>
      <c r="M486" s="58">
        <v>0</v>
      </c>
    </row>
    <row r="487" spans="1:13" ht="37.5">
      <c r="A487" s="24" t="s">
        <v>9</v>
      </c>
      <c r="B487" s="23" t="s">
        <v>68</v>
      </c>
      <c r="C487" s="22" t="s">
        <v>7</v>
      </c>
      <c r="D487" s="21" t="s">
        <v>63</v>
      </c>
      <c r="E487" s="21" t="s">
        <v>37</v>
      </c>
      <c r="F487" s="21" t="s">
        <v>1</v>
      </c>
      <c r="G487" s="20" t="s">
        <v>9</v>
      </c>
      <c r="H487" s="99">
        <f>H488+H491+H494</f>
        <v>49200</v>
      </c>
      <c r="I487" s="99">
        <f>I488+I491+I494</f>
        <v>24948</v>
      </c>
      <c r="J487" s="99">
        <f t="shared" ref="J487:M487" si="299">J488</f>
        <v>72000</v>
      </c>
      <c r="K487" s="99">
        <f t="shared" si="299"/>
        <v>0</v>
      </c>
      <c r="L487" s="99">
        <f t="shared" si="299"/>
        <v>72000</v>
      </c>
      <c r="M487" s="99">
        <f t="shared" si="299"/>
        <v>0</v>
      </c>
    </row>
    <row r="488" spans="1:13" ht="37.5">
      <c r="A488" s="19" t="s">
        <v>9</v>
      </c>
      <c r="B488" s="18" t="s">
        <v>67</v>
      </c>
      <c r="C488" s="17" t="s">
        <v>7</v>
      </c>
      <c r="D488" s="16" t="s">
        <v>63</v>
      </c>
      <c r="E488" s="16" t="s">
        <v>37</v>
      </c>
      <c r="F488" s="16" t="s">
        <v>15</v>
      </c>
      <c r="G488" s="15" t="s">
        <v>9</v>
      </c>
      <c r="H488" s="94">
        <f>H489</f>
        <v>24000</v>
      </c>
      <c r="I488" s="94">
        <f t="shared" ref="I488:M488" si="300">I489</f>
        <v>0</v>
      </c>
      <c r="J488" s="94">
        <f t="shared" si="300"/>
        <v>72000</v>
      </c>
      <c r="K488" s="94">
        <f t="shared" si="300"/>
        <v>0</v>
      </c>
      <c r="L488" s="94">
        <f t="shared" si="300"/>
        <v>72000</v>
      </c>
      <c r="M488" s="94">
        <f t="shared" si="300"/>
        <v>0</v>
      </c>
    </row>
    <row r="489" spans="1:13" ht="18.75">
      <c r="A489" s="19" t="s">
        <v>9</v>
      </c>
      <c r="B489" s="18" t="s">
        <v>44</v>
      </c>
      <c r="C489" s="17" t="s">
        <v>7</v>
      </c>
      <c r="D489" s="16" t="s">
        <v>63</v>
      </c>
      <c r="E489" s="16" t="s">
        <v>37</v>
      </c>
      <c r="F489" s="16" t="s">
        <v>15</v>
      </c>
      <c r="G489" s="15">
        <v>800</v>
      </c>
      <c r="H489" s="94">
        <f>H490</f>
        <v>24000</v>
      </c>
      <c r="I489" s="94">
        <f t="shared" ref="I489:M489" si="301">I490</f>
        <v>0</v>
      </c>
      <c r="J489" s="94">
        <f t="shared" si="301"/>
        <v>72000</v>
      </c>
      <c r="K489" s="94">
        <f t="shared" si="301"/>
        <v>0</v>
      </c>
      <c r="L489" s="94">
        <f t="shared" si="301"/>
        <v>72000</v>
      </c>
      <c r="M489" s="94">
        <f t="shared" si="301"/>
        <v>0</v>
      </c>
    </row>
    <row r="490" spans="1:13" ht="56.25">
      <c r="A490" s="14" t="s">
        <v>9</v>
      </c>
      <c r="B490" s="13" t="s">
        <v>43</v>
      </c>
      <c r="C490" s="12" t="s">
        <v>7</v>
      </c>
      <c r="D490" s="11" t="s">
        <v>63</v>
      </c>
      <c r="E490" s="11" t="s">
        <v>37</v>
      </c>
      <c r="F490" s="11" t="s">
        <v>15</v>
      </c>
      <c r="G490" s="10" t="s">
        <v>41</v>
      </c>
      <c r="H490" s="96">
        <v>24000</v>
      </c>
      <c r="I490" s="97">
        <v>0</v>
      </c>
      <c r="J490" s="98">
        <v>72000</v>
      </c>
      <c r="K490" s="98">
        <v>0</v>
      </c>
      <c r="L490" s="98">
        <v>72000</v>
      </c>
      <c r="M490" s="58">
        <v>0</v>
      </c>
    </row>
    <row r="491" spans="1:13" ht="93.75">
      <c r="A491" s="66"/>
      <c r="B491" s="48" t="s">
        <v>275</v>
      </c>
      <c r="C491" s="12" t="s">
        <v>7</v>
      </c>
      <c r="D491" s="11" t="s">
        <v>63</v>
      </c>
      <c r="E491" s="11" t="s">
        <v>37</v>
      </c>
      <c r="F491" s="11">
        <v>71590</v>
      </c>
      <c r="G491" s="10"/>
      <c r="H491" s="96">
        <f>H492</f>
        <v>24948</v>
      </c>
      <c r="I491" s="96">
        <f t="shared" ref="I491:M491" si="302">I492</f>
        <v>24948</v>
      </c>
      <c r="J491" s="96">
        <f t="shared" si="302"/>
        <v>0</v>
      </c>
      <c r="K491" s="96">
        <f t="shared" si="302"/>
        <v>0</v>
      </c>
      <c r="L491" s="96">
        <f t="shared" si="302"/>
        <v>0</v>
      </c>
      <c r="M491" s="96">
        <f t="shared" si="302"/>
        <v>0</v>
      </c>
    </row>
    <row r="492" spans="1:13" ht="18.75">
      <c r="A492" s="66"/>
      <c r="B492" s="18" t="s">
        <v>44</v>
      </c>
      <c r="C492" s="12" t="s">
        <v>7</v>
      </c>
      <c r="D492" s="11" t="s">
        <v>63</v>
      </c>
      <c r="E492" s="11" t="s">
        <v>37</v>
      </c>
      <c r="F492" s="11">
        <v>71590</v>
      </c>
      <c r="G492" s="10">
        <v>800</v>
      </c>
      <c r="H492" s="96">
        <f>H493</f>
        <v>24948</v>
      </c>
      <c r="I492" s="96">
        <f t="shared" ref="I492:M492" si="303">I493</f>
        <v>24948</v>
      </c>
      <c r="J492" s="96">
        <f t="shared" si="303"/>
        <v>0</v>
      </c>
      <c r="K492" s="96">
        <f t="shared" si="303"/>
        <v>0</v>
      </c>
      <c r="L492" s="96">
        <f t="shared" si="303"/>
        <v>0</v>
      </c>
      <c r="M492" s="96">
        <f t="shared" si="303"/>
        <v>0</v>
      </c>
    </row>
    <row r="493" spans="1:13" ht="56.25">
      <c r="A493" s="66"/>
      <c r="B493" s="13" t="s">
        <v>43</v>
      </c>
      <c r="C493" s="12" t="s">
        <v>7</v>
      </c>
      <c r="D493" s="11" t="s">
        <v>63</v>
      </c>
      <c r="E493" s="11" t="s">
        <v>37</v>
      </c>
      <c r="F493" s="11">
        <v>71590</v>
      </c>
      <c r="G493" s="10">
        <v>810</v>
      </c>
      <c r="H493" s="96">
        <v>24948</v>
      </c>
      <c r="I493" s="96">
        <v>24948</v>
      </c>
      <c r="J493" s="58">
        <v>0</v>
      </c>
      <c r="K493" s="58">
        <v>0</v>
      </c>
      <c r="L493" s="58">
        <v>0</v>
      </c>
      <c r="M493" s="58">
        <v>0</v>
      </c>
    </row>
    <row r="494" spans="1:13" ht="93.75">
      <c r="A494" s="66"/>
      <c r="B494" s="48" t="s">
        <v>278</v>
      </c>
      <c r="C494" s="12" t="s">
        <v>7</v>
      </c>
      <c r="D494" s="11" t="s">
        <v>63</v>
      </c>
      <c r="E494" s="11" t="s">
        <v>37</v>
      </c>
      <c r="F494" s="11" t="s">
        <v>274</v>
      </c>
      <c r="G494" s="10"/>
      <c r="H494" s="96">
        <f>H495</f>
        <v>252</v>
      </c>
      <c r="I494" s="96">
        <f t="shared" ref="I494:M494" si="304">I495</f>
        <v>0</v>
      </c>
      <c r="J494" s="96">
        <f t="shared" si="304"/>
        <v>0</v>
      </c>
      <c r="K494" s="96">
        <f t="shared" si="304"/>
        <v>0</v>
      </c>
      <c r="L494" s="96">
        <f t="shared" si="304"/>
        <v>0</v>
      </c>
      <c r="M494" s="96">
        <f t="shared" si="304"/>
        <v>0</v>
      </c>
    </row>
    <row r="495" spans="1:13" ht="18.75">
      <c r="A495" s="66"/>
      <c r="B495" s="18" t="s">
        <v>44</v>
      </c>
      <c r="C495" s="12" t="s">
        <v>7</v>
      </c>
      <c r="D495" s="11" t="s">
        <v>63</v>
      </c>
      <c r="E495" s="11" t="s">
        <v>37</v>
      </c>
      <c r="F495" s="11" t="s">
        <v>274</v>
      </c>
      <c r="G495" s="10">
        <v>800</v>
      </c>
      <c r="H495" s="96">
        <f>H496</f>
        <v>252</v>
      </c>
      <c r="I495" s="96">
        <f t="shared" ref="I495:M495" si="305">I496</f>
        <v>0</v>
      </c>
      <c r="J495" s="96">
        <f t="shared" si="305"/>
        <v>0</v>
      </c>
      <c r="K495" s="96">
        <f t="shared" si="305"/>
        <v>0</v>
      </c>
      <c r="L495" s="96">
        <f t="shared" si="305"/>
        <v>0</v>
      </c>
      <c r="M495" s="96">
        <f t="shared" si="305"/>
        <v>0</v>
      </c>
    </row>
    <row r="496" spans="1:13" ht="56.25">
      <c r="A496" s="66"/>
      <c r="B496" s="13" t="s">
        <v>43</v>
      </c>
      <c r="C496" s="12" t="s">
        <v>7</v>
      </c>
      <c r="D496" s="11" t="s">
        <v>63</v>
      </c>
      <c r="E496" s="11" t="s">
        <v>37</v>
      </c>
      <c r="F496" s="11" t="s">
        <v>274</v>
      </c>
      <c r="G496" s="10">
        <v>810</v>
      </c>
      <c r="H496" s="96">
        <v>252</v>
      </c>
      <c r="I496" s="96">
        <v>0</v>
      </c>
      <c r="J496" s="58">
        <v>0</v>
      </c>
      <c r="K496" s="58">
        <v>0</v>
      </c>
      <c r="L496" s="58">
        <v>0</v>
      </c>
      <c r="M496" s="58">
        <v>0</v>
      </c>
    </row>
    <row r="497" spans="1:13" ht="37.5">
      <c r="A497" s="24" t="s">
        <v>9</v>
      </c>
      <c r="B497" s="23" t="s">
        <v>66</v>
      </c>
      <c r="C497" s="22" t="s">
        <v>7</v>
      </c>
      <c r="D497" s="21" t="s">
        <v>63</v>
      </c>
      <c r="E497" s="21" t="s">
        <v>32</v>
      </c>
      <c r="F497" s="21" t="s">
        <v>1</v>
      </c>
      <c r="G497" s="20" t="s">
        <v>9</v>
      </c>
      <c r="H497" s="99">
        <f>H498+H503</f>
        <v>1116093.3700000001</v>
      </c>
      <c r="I497" s="99">
        <f t="shared" ref="I497:M497" si="306">I498+I503</f>
        <v>672241.31</v>
      </c>
      <c r="J497" s="99">
        <f t="shared" si="306"/>
        <v>1045741.31</v>
      </c>
      <c r="K497" s="99">
        <f t="shared" si="306"/>
        <v>672241.31</v>
      </c>
      <c r="L497" s="99">
        <f t="shared" si="306"/>
        <v>1045741.31</v>
      </c>
      <c r="M497" s="99">
        <f t="shared" si="306"/>
        <v>672241.31</v>
      </c>
    </row>
    <row r="498" spans="1:13" ht="37.5">
      <c r="A498" s="19" t="s">
        <v>9</v>
      </c>
      <c r="B498" s="18" t="s">
        <v>65</v>
      </c>
      <c r="C498" s="17" t="s">
        <v>7</v>
      </c>
      <c r="D498" s="16" t="s">
        <v>63</v>
      </c>
      <c r="E498" s="16" t="s">
        <v>32</v>
      </c>
      <c r="F498" s="16" t="s">
        <v>15</v>
      </c>
      <c r="G498" s="15" t="s">
        <v>9</v>
      </c>
      <c r="H498" s="94">
        <f>H499+H501</f>
        <v>443852.06</v>
      </c>
      <c r="I498" s="94">
        <f t="shared" ref="I498:M498" si="307">I499+I501</f>
        <v>0</v>
      </c>
      <c r="J498" s="94">
        <f t="shared" si="307"/>
        <v>373500</v>
      </c>
      <c r="K498" s="94">
        <f t="shared" si="307"/>
        <v>0</v>
      </c>
      <c r="L498" s="94">
        <f t="shared" si="307"/>
        <v>373500</v>
      </c>
      <c r="M498" s="94">
        <f t="shared" si="307"/>
        <v>0</v>
      </c>
    </row>
    <row r="499" spans="1:13" ht="37.5">
      <c r="A499" s="19" t="s">
        <v>9</v>
      </c>
      <c r="B499" s="18" t="s">
        <v>18</v>
      </c>
      <c r="C499" s="17" t="s">
        <v>7</v>
      </c>
      <c r="D499" s="16" t="s">
        <v>63</v>
      </c>
      <c r="E499" s="16" t="s">
        <v>32</v>
      </c>
      <c r="F499" s="16" t="s">
        <v>15</v>
      </c>
      <c r="G499" s="15">
        <v>200</v>
      </c>
      <c r="H499" s="94">
        <f>H500</f>
        <v>226748</v>
      </c>
      <c r="I499" s="94">
        <f t="shared" ref="I499:M499" si="308">I500</f>
        <v>0</v>
      </c>
      <c r="J499" s="94">
        <f t="shared" si="308"/>
        <v>150000</v>
      </c>
      <c r="K499" s="94">
        <f t="shared" si="308"/>
        <v>0</v>
      </c>
      <c r="L499" s="94">
        <f t="shared" si="308"/>
        <v>150000</v>
      </c>
      <c r="M499" s="94">
        <f t="shared" si="308"/>
        <v>0</v>
      </c>
    </row>
    <row r="500" spans="1:13" ht="37.5">
      <c r="A500" s="14" t="s">
        <v>9</v>
      </c>
      <c r="B500" s="13" t="s">
        <v>17</v>
      </c>
      <c r="C500" s="12" t="s">
        <v>7</v>
      </c>
      <c r="D500" s="11" t="s">
        <v>63</v>
      </c>
      <c r="E500" s="11" t="s">
        <v>32</v>
      </c>
      <c r="F500" s="11" t="s">
        <v>15</v>
      </c>
      <c r="G500" s="10" t="s">
        <v>14</v>
      </c>
      <c r="H500" s="96">
        <v>226748</v>
      </c>
      <c r="I500" s="97">
        <v>0</v>
      </c>
      <c r="J500" s="98">
        <v>150000</v>
      </c>
      <c r="K500" s="98">
        <v>0</v>
      </c>
      <c r="L500" s="98">
        <v>150000</v>
      </c>
      <c r="M500" s="58">
        <v>0</v>
      </c>
    </row>
    <row r="501" spans="1:13" ht="18.75">
      <c r="A501" s="24" t="s">
        <v>9</v>
      </c>
      <c r="B501" s="23" t="s">
        <v>35</v>
      </c>
      <c r="C501" s="22" t="s">
        <v>7</v>
      </c>
      <c r="D501" s="21" t="s">
        <v>63</v>
      </c>
      <c r="E501" s="21" t="s">
        <v>32</v>
      </c>
      <c r="F501" s="21" t="s">
        <v>15</v>
      </c>
      <c r="G501" s="20">
        <v>300</v>
      </c>
      <c r="H501" s="99">
        <f>H502</f>
        <v>217104.06</v>
      </c>
      <c r="I501" s="99">
        <f t="shared" ref="I501:M501" si="309">I502</f>
        <v>0</v>
      </c>
      <c r="J501" s="99">
        <f t="shared" si="309"/>
        <v>223500</v>
      </c>
      <c r="K501" s="99">
        <f t="shared" si="309"/>
        <v>0</v>
      </c>
      <c r="L501" s="99">
        <f t="shared" si="309"/>
        <v>223500</v>
      </c>
      <c r="M501" s="99">
        <f t="shared" si="309"/>
        <v>0</v>
      </c>
    </row>
    <row r="502" spans="1:13" ht="18.75">
      <c r="A502" s="14" t="s">
        <v>9</v>
      </c>
      <c r="B502" s="13" t="s">
        <v>58</v>
      </c>
      <c r="C502" s="12" t="s">
        <v>7</v>
      </c>
      <c r="D502" s="11" t="s">
        <v>63</v>
      </c>
      <c r="E502" s="11" t="s">
        <v>32</v>
      </c>
      <c r="F502" s="11" t="s">
        <v>15</v>
      </c>
      <c r="G502" s="10" t="s">
        <v>57</v>
      </c>
      <c r="H502" s="96">
        <v>217104.06</v>
      </c>
      <c r="I502" s="97">
        <v>0</v>
      </c>
      <c r="J502" s="98">
        <v>223500</v>
      </c>
      <c r="K502" s="98">
        <v>0</v>
      </c>
      <c r="L502" s="98">
        <v>223500</v>
      </c>
      <c r="M502" s="58">
        <v>0</v>
      </c>
    </row>
    <row r="503" spans="1:13" ht="93.75">
      <c r="A503" s="24" t="s">
        <v>9</v>
      </c>
      <c r="B503" s="23" t="s">
        <v>64</v>
      </c>
      <c r="C503" s="22" t="s">
        <v>7</v>
      </c>
      <c r="D503" s="21" t="s">
        <v>63</v>
      </c>
      <c r="E503" s="21" t="s">
        <v>32</v>
      </c>
      <c r="F503" s="21" t="s">
        <v>62</v>
      </c>
      <c r="G503" s="20" t="s">
        <v>9</v>
      </c>
      <c r="H503" s="99">
        <f>H504</f>
        <v>672241.31</v>
      </c>
      <c r="I503" s="99">
        <f t="shared" ref="I503:M503" si="310">I504</f>
        <v>672241.31</v>
      </c>
      <c r="J503" s="99">
        <f t="shared" si="310"/>
        <v>672241.31</v>
      </c>
      <c r="K503" s="99">
        <f t="shared" si="310"/>
        <v>672241.31</v>
      </c>
      <c r="L503" s="99">
        <f t="shared" si="310"/>
        <v>672241.31</v>
      </c>
      <c r="M503" s="99">
        <f t="shared" si="310"/>
        <v>672241.31</v>
      </c>
    </row>
    <row r="504" spans="1:13" ht="37.5">
      <c r="A504" s="19" t="s">
        <v>9</v>
      </c>
      <c r="B504" s="18" t="s">
        <v>18</v>
      </c>
      <c r="C504" s="17" t="s">
        <v>7</v>
      </c>
      <c r="D504" s="16" t="s">
        <v>63</v>
      </c>
      <c r="E504" s="16" t="s">
        <v>32</v>
      </c>
      <c r="F504" s="16" t="s">
        <v>62</v>
      </c>
      <c r="G504" s="15">
        <v>200</v>
      </c>
      <c r="H504" s="94">
        <f>H505</f>
        <v>672241.31</v>
      </c>
      <c r="I504" s="94">
        <f t="shared" ref="I504:M504" si="311">I505</f>
        <v>672241.31</v>
      </c>
      <c r="J504" s="94">
        <f t="shared" si="311"/>
        <v>672241.31</v>
      </c>
      <c r="K504" s="94">
        <f t="shared" si="311"/>
        <v>672241.31</v>
      </c>
      <c r="L504" s="94">
        <f t="shared" si="311"/>
        <v>672241.31</v>
      </c>
      <c r="M504" s="94">
        <f t="shared" si="311"/>
        <v>672241.31</v>
      </c>
    </row>
    <row r="505" spans="1:13" ht="37.5">
      <c r="A505" s="14" t="s">
        <v>9</v>
      </c>
      <c r="B505" s="13" t="s">
        <v>17</v>
      </c>
      <c r="C505" s="12" t="s">
        <v>7</v>
      </c>
      <c r="D505" s="11" t="s">
        <v>63</v>
      </c>
      <c r="E505" s="11" t="s">
        <v>32</v>
      </c>
      <c r="F505" s="11" t="s">
        <v>62</v>
      </c>
      <c r="G505" s="10" t="s">
        <v>14</v>
      </c>
      <c r="H505" s="96">
        <v>672241.31</v>
      </c>
      <c r="I505" s="97">
        <v>672241.31</v>
      </c>
      <c r="J505" s="98">
        <v>672241.31</v>
      </c>
      <c r="K505" s="98">
        <v>672241.31</v>
      </c>
      <c r="L505" s="98">
        <v>672241.31</v>
      </c>
      <c r="M505" s="58">
        <v>672241.31</v>
      </c>
    </row>
    <row r="506" spans="1:13" ht="37.5">
      <c r="A506" s="24" t="s">
        <v>9</v>
      </c>
      <c r="B506" s="23" t="s">
        <v>61</v>
      </c>
      <c r="C506" s="22" t="s">
        <v>7</v>
      </c>
      <c r="D506" s="21" t="s">
        <v>56</v>
      </c>
      <c r="E506" s="21" t="s">
        <v>2</v>
      </c>
      <c r="F506" s="21" t="s">
        <v>1</v>
      </c>
      <c r="G506" s="20" t="s">
        <v>9</v>
      </c>
      <c r="H506" s="99">
        <f>H507+H515</f>
        <v>1831163.41</v>
      </c>
      <c r="I506" s="99">
        <f>I507+I515</f>
        <v>1397168.41</v>
      </c>
      <c r="J506" s="99">
        <f t="shared" ref="J506:M506" si="312">J507</f>
        <v>465000</v>
      </c>
      <c r="K506" s="99">
        <f t="shared" si="312"/>
        <v>0</v>
      </c>
      <c r="L506" s="99">
        <f t="shared" si="312"/>
        <v>465000</v>
      </c>
      <c r="M506" s="99">
        <f t="shared" si="312"/>
        <v>0</v>
      </c>
    </row>
    <row r="507" spans="1:13" ht="56.25">
      <c r="A507" s="19" t="s">
        <v>9</v>
      </c>
      <c r="B507" s="18" t="s">
        <v>60</v>
      </c>
      <c r="C507" s="17" t="s">
        <v>7</v>
      </c>
      <c r="D507" s="16" t="s">
        <v>56</v>
      </c>
      <c r="E507" s="16" t="s">
        <v>37</v>
      </c>
      <c r="F507" s="16" t="s">
        <v>1</v>
      </c>
      <c r="G507" s="15" t="s">
        <v>9</v>
      </c>
      <c r="H507" s="94">
        <f>H508</f>
        <v>419882.19</v>
      </c>
      <c r="I507" s="94">
        <f t="shared" ref="I507:M507" si="313">I508</f>
        <v>0</v>
      </c>
      <c r="J507" s="94">
        <f t="shared" si="313"/>
        <v>465000</v>
      </c>
      <c r="K507" s="94">
        <f t="shared" si="313"/>
        <v>0</v>
      </c>
      <c r="L507" s="94">
        <f t="shared" si="313"/>
        <v>465000</v>
      </c>
      <c r="M507" s="94">
        <f t="shared" si="313"/>
        <v>0</v>
      </c>
    </row>
    <row r="508" spans="1:13" ht="75">
      <c r="A508" s="19" t="s">
        <v>9</v>
      </c>
      <c r="B508" s="18" t="s">
        <v>59</v>
      </c>
      <c r="C508" s="17" t="s">
        <v>7</v>
      </c>
      <c r="D508" s="16" t="s">
        <v>56</v>
      </c>
      <c r="E508" s="16" t="s">
        <v>37</v>
      </c>
      <c r="F508" s="16" t="s">
        <v>15</v>
      </c>
      <c r="G508" s="15" t="s">
        <v>9</v>
      </c>
      <c r="H508" s="94">
        <f>H509+H511+H513</f>
        <v>419882.19</v>
      </c>
      <c r="I508" s="94">
        <f t="shared" ref="I508:M508" si="314">I509+I511+I513</f>
        <v>0</v>
      </c>
      <c r="J508" s="94">
        <f t="shared" si="314"/>
        <v>465000</v>
      </c>
      <c r="K508" s="94">
        <f t="shared" si="314"/>
        <v>0</v>
      </c>
      <c r="L508" s="94">
        <f t="shared" si="314"/>
        <v>465000</v>
      </c>
      <c r="M508" s="94">
        <f t="shared" si="314"/>
        <v>0</v>
      </c>
    </row>
    <row r="509" spans="1:13" ht="37.5">
      <c r="A509" s="19" t="s">
        <v>9</v>
      </c>
      <c r="B509" s="18" t="s">
        <v>18</v>
      </c>
      <c r="C509" s="17" t="s">
        <v>7</v>
      </c>
      <c r="D509" s="16" t="s">
        <v>56</v>
      </c>
      <c r="E509" s="16" t="s">
        <v>37</v>
      </c>
      <c r="F509" s="16" t="s">
        <v>15</v>
      </c>
      <c r="G509" s="15">
        <v>200</v>
      </c>
      <c r="H509" s="94">
        <f>H510</f>
        <v>33995</v>
      </c>
      <c r="I509" s="94">
        <f t="shared" ref="I509:M509" si="315">I510</f>
        <v>0</v>
      </c>
      <c r="J509" s="94">
        <f t="shared" si="315"/>
        <v>35000</v>
      </c>
      <c r="K509" s="94">
        <f t="shared" si="315"/>
        <v>0</v>
      </c>
      <c r="L509" s="94">
        <f t="shared" si="315"/>
        <v>35000</v>
      </c>
      <c r="M509" s="94">
        <f t="shared" si="315"/>
        <v>0</v>
      </c>
    </row>
    <row r="510" spans="1:13" ht="37.5">
      <c r="A510" s="14" t="s">
        <v>9</v>
      </c>
      <c r="B510" s="13" t="s">
        <v>17</v>
      </c>
      <c r="C510" s="12" t="s">
        <v>7</v>
      </c>
      <c r="D510" s="11" t="s">
        <v>56</v>
      </c>
      <c r="E510" s="11" t="s">
        <v>37</v>
      </c>
      <c r="F510" s="11" t="s">
        <v>15</v>
      </c>
      <c r="G510" s="10" t="s">
        <v>14</v>
      </c>
      <c r="H510" s="96">
        <v>33995</v>
      </c>
      <c r="I510" s="97">
        <v>0</v>
      </c>
      <c r="J510" s="98">
        <v>35000</v>
      </c>
      <c r="K510" s="98">
        <v>0</v>
      </c>
      <c r="L510" s="98">
        <v>35000</v>
      </c>
      <c r="M510" s="58">
        <v>0</v>
      </c>
    </row>
    <row r="511" spans="1:13" ht="18.75">
      <c r="A511" s="24" t="s">
        <v>9</v>
      </c>
      <c r="B511" s="23" t="s">
        <v>35</v>
      </c>
      <c r="C511" s="22" t="s">
        <v>7</v>
      </c>
      <c r="D511" s="21" t="s">
        <v>56</v>
      </c>
      <c r="E511" s="21" t="s">
        <v>37</v>
      </c>
      <c r="F511" s="21" t="s">
        <v>15</v>
      </c>
      <c r="G511" s="20">
        <v>300</v>
      </c>
      <c r="H511" s="99">
        <f>H512</f>
        <v>0</v>
      </c>
      <c r="I511" s="99">
        <f t="shared" ref="I511:M511" si="316">I512</f>
        <v>0</v>
      </c>
      <c r="J511" s="99">
        <f t="shared" si="316"/>
        <v>30000</v>
      </c>
      <c r="K511" s="99">
        <f t="shared" si="316"/>
        <v>0</v>
      </c>
      <c r="L511" s="99">
        <f t="shared" si="316"/>
        <v>30000</v>
      </c>
      <c r="M511" s="99">
        <f t="shared" si="316"/>
        <v>0</v>
      </c>
    </row>
    <row r="512" spans="1:13" ht="18.75">
      <c r="A512" s="14" t="s">
        <v>9</v>
      </c>
      <c r="B512" s="13" t="s">
        <v>58</v>
      </c>
      <c r="C512" s="12" t="s">
        <v>7</v>
      </c>
      <c r="D512" s="11" t="s">
        <v>56</v>
      </c>
      <c r="E512" s="11" t="s">
        <v>37</v>
      </c>
      <c r="F512" s="11" t="s">
        <v>15</v>
      </c>
      <c r="G512" s="10" t="s">
        <v>57</v>
      </c>
      <c r="H512" s="96">
        <v>0</v>
      </c>
      <c r="I512" s="97">
        <v>0</v>
      </c>
      <c r="J512" s="98">
        <v>30000</v>
      </c>
      <c r="K512" s="98">
        <v>0</v>
      </c>
      <c r="L512" s="98">
        <v>30000</v>
      </c>
      <c r="M512" s="58">
        <v>0</v>
      </c>
    </row>
    <row r="513" spans="1:13" ht="18.75">
      <c r="A513" s="24" t="s">
        <v>9</v>
      </c>
      <c r="B513" s="23" t="s">
        <v>44</v>
      </c>
      <c r="C513" s="22" t="s">
        <v>7</v>
      </c>
      <c r="D513" s="21" t="s">
        <v>56</v>
      </c>
      <c r="E513" s="21" t="s">
        <v>37</v>
      </c>
      <c r="F513" s="21" t="s">
        <v>15</v>
      </c>
      <c r="G513" s="20">
        <v>800</v>
      </c>
      <c r="H513" s="99">
        <f>H514</f>
        <v>385887.19</v>
      </c>
      <c r="I513" s="99">
        <f t="shared" ref="I513:M513" si="317">I514</f>
        <v>0</v>
      </c>
      <c r="J513" s="99">
        <f t="shared" si="317"/>
        <v>400000</v>
      </c>
      <c r="K513" s="99">
        <f t="shared" si="317"/>
        <v>0</v>
      </c>
      <c r="L513" s="99">
        <f t="shared" si="317"/>
        <v>400000</v>
      </c>
      <c r="M513" s="99">
        <f t="shared" si="317"/>
        <v>0</v>
      </c>
    </row>
    <row r="514" spans="1:13" ht="56.25">
      <c r="A514" s="14" t="s">
        <v>9</v>
      </c>
      <c r="B514" s="13" t="s">
        <v>43</v>
      </c>
      <c r="C514" s="12" t="s">
        <v>7</v>
      </c>
      <c r="D514" s="11" t="s">
        <v>56</v>
      </c>
      <c r="E514" s="11" t="s">
        <v>37</v>
      </c>
      <c r="F514" s="11" t="s">
        <v>15</v>
      </c>
      <c r="G514" s="10" t="s">
        <v>41</v>
      </c>
      <c r="H514" s="96">
        <v>385887.19</v>
      </c>
      <c r="I514" s="97">
        <v>0</v>
      </c>
      <c r="J514" s="98">
        <v>400000</v>
      </c>
      <c r="K514" s="98">
        <v>0</v>
      </c>
      <c r="L514" s="98">
        <v>400000</v>
      </c>
      <c r="M514" s="58">
        <v>0</v>
      </c>
    </row>
    <row r="515" spans="1:13" ht="75">
      <c r="A515" s="107"/>
      <c r="B515" s="48" t="s">
        <v>334</v>
      </c>
      <c r="C515" s="12" t="s">
        <v>7</v>
      </c>
      <c r="D515" s="11" t="s">
        <v>56</v>
      </c>
      <c r="E515" s="108" t="s">
        <v>332</v>
      </c>
      <c r="F515" s="16" t="s">
        <v>1</v>
      </c>
      <c r="G515" s="10"/>
      <c r="H515" s="96">
        <f>H516+H519</f>
        <v>1411281.22</v>
      </c>
      <c r="I515" s="96">
        <f t="shared" ref="I515:M515" si="318">I516+I519</f>
        <v>1397168.41</v>
      </c>
      <c r="J515" s="96">
        <f t="shared" si="318"/>
        <v>0</v>
      </c>
      <c r="K515" s="96">
        <f t="shared" si="318"/>
        <v>0</v>
      </c>
      <c r="L515" s="96">
        <f t="shared" si="318"/>
        <v>0</v>
      </c>
      <c r="M515" s="96">
        <f t="shared" si="318"/>
        <v>0</v>
      </c>
    </row>
    <row r="516" spans="1:13" ht="37.5">
      <c r="A516" s="107"/>
      <c r="B516" s="48" t="s">
        <v>335</v>
      </c>
      <c r="C516" s="12" t="s">
        <v>7</v>
      </c>
      <c r="D516" s="11" t="s">
        <v>56</v>
      </c>
      <c r="E516" s="108" t="s">
        <v>332</v>
      </c>
      <c r="F516" s="16">
        <v>71950</v>
      </c>
      <c r="G516" s="10"/>
      <c r="H516" s="96">
        <f>H517</f>
        <v>1397168.41</v>
      </c>
      <c r="I516" s="96">
        <f t="shared" ref="I516:M516" si="319">I517</f>
        <v>1397168.41</v>
      </c>
      <c r="J516" s="96">
        <f t="shared" si="319"/>
        <v>0</v>
      </c>
      <c r="K516" s="96">
        <f t="shared" si="319"/>
        <v>0</v>
      </c>
      <c r="L516" s="96">
        <f t="shared" si="319"/>
        <v>0</v>
      </c>
      <c r="M516" s="96">
        <f t="shared" si="319"/>
        <v>0</v>
      </c>
    </row>
    <row r="517" spans="1:13" ht="18.75">
      <c r="A517" s="107"/>
      <c r="B517" s="48" t="s">
        <v>44</v>
      </c>
      <c r="C517" s="12" t="s">
        <v>7</v>
      </c>
      <c r="D517" s="11" t="s">
        <v>56</v>
      </c>
      <c r="E517" s="108" t="s">
        <v>332</v>
      </c>
      <c r="F517" s="16">
        <v>71950</v>
      </c>
      <c r="G517" s="10">
        <v>800</v>
      </c>
      <c r="H517" s="96">
        <f>H518</f>
        <v>1397168.41</v>
      </c>
      <c r="I517" s="96">
        <f t="shared" ref="I517:M517" si="320">I518</f>
        <v>1397168.41</v>
      </c>
      <c r="J517" s="96">
        <f t="shared" si="320"/>
        <v>0</v>
      </c>
      <c r="K517" s="96">
        <f t="shared" si="320"/>
        <v>0</v>
      </c>
      <c r="L517" s="96">
        <f t="shared" si="320"/>
        <v>0</v>
      </c>
      <c r="M517" s="96">
        <f t="shared" si="320"/>
        <v>0</v>
      </c>
    </row>
    <row r="518" spans="1:13" ht="56.25">
      <c r="A518" s="107"/>
      <c r="B518" s="48" t="s">
        <v>43</v>
      </c>
      <c r="C518" s="12" t="s">
        <v>7</v>
      </c>
      <c r="D518" s="11" t="s">
        <v>56</v>
      </c>
      <c r="E518" s="108" t="s">
        <v>332</v>
      </c>
      <c r="F518" s="16">
        <v>71950</v>
      </c>
      <c r="G518" s="10">
        <v>810</v>
      </c>
      <c r="H518" s="96">
        <v>1397168.41</v>
      </c>
      <c r="I518" s="96">
        <v>1397168.41</v>
      </c>
      <c r="J518" s="58">
        <v>0</v>
      </c>
      <c r="K518" s="58">
        <v>0</v>
      </c>
      <c r="L518" s="58">
        <v>0</v>
      </c>
      <c r="M518" s="58">
        <v>0</v>
      </c>
    </row>
    <row r="519" spans="1:13" ht="37.5">
      <c r="A519" s="107"/>
      <c r="B519" s="48" t="s">
        <v>336</v>
      </c>
      <c r="C519" s="12" t="s">
        <v>7</v>
      </c>
      <c r="D519" s="11" t="s">
        <v>56</v>
      </c>
      <c r="E519" s="108" t="s">
        <v>332</v>
      </c>
      <c r="F519" s="109" t="s">
        <v>333</v>
      </c>
      <c r="G519" s="10"/>
      <c r="H519" s="96">
        <f>H520</f>
        <v>14112.81</v>
      </c>
      <c r="I519" s="96">
        <f t="shared" ref="I519:M519" si="321">I520</f>
        <v>0</v>
      </c>
      <c r="J519" s="96">
        <f t="shared" si="321"/>
        <v>0</v>
      </c>
      <c r="K519" s="96">
        <f t="shared" si="321"/>
        <v>0</v>
      </c>
      <c r="L519" s="96">
        <f t="shared" si="321"/>
        <v>0</v>
      </c>
      <c r="M519" s="96">
        <f t="shared" si="321"/>
        <v>0</v>
      </c>
    </row>
    <row r="520" spans="1:13" ht="18.75">
      <c r="A520" s="107"/>
      <c r="B520" s="48" t="s">
        <v>44</v>
      </c>
      <c r="C520" s="12" t="s">
        <v>7</v>
      </c>
      <c r="D520" s="11" t="s">
        <v>56</v>
      </c>
      <c r="E520" s="108" t="s">
        <v>332</v>
      </c>
      <c r="F520" s="109" t="s">
        <v>333</v>
      </c>
      <c r="G520" s="10">
        <v>800</v>
      </c>
      <c r="H520" s="96">
        <f>H521</f>
        <v>14112.81</v>
      </c>
      <c r="I520" s="96">
        <f t="shared" ref="I520:M520" si="322">I521</f>
        <v>0</v>
      </c>
      <c r="J520" s="96">
        <f t="shared" si="322"/>
        <v>0</v>
      </c>
      <c r="K520" s="96">
        <f t="shared" si="322"/>
        <v>0</v>
      </c>
      <c r="L520" s="96">
        <f t="shared" si="322"/>
        <v>0</v>
      </c>
      <c r="M520" s="96">
        <f t="shared" si="322"/>
        <v>0</v>
      </c>
    </row>
    <row r="521" spans="1:13" ht="56.25">
      <c r="A521" s="107"/>
      <c r="B521" s="48" t="s">
        <v>43</v>
      </c>
      <c r="C521" s="12" t="s">
        <v>7</v>
      </c>
      <c r="D521" s="11" t="s">
        <v>56</v>
      </c>
      <c r="E521" s="108" t="s">
        <v>332</v>
      </c>
      <c r="F521" s="110" t="s">
        <v>333</v>
      </c>
      <c r="G521" s="10">
        <v>810</v>
      </c>
      <c r="H521" s="96">
        <v>14112.81</v>
      </c>
      <c r="I521" s="96">
        <v>0</v>
      </c>
      <c r="J521" s="58">
        <v>0</v>
      </c>
      <c r="K521" s="58">
        <v>0</v>
      </c>
      <c r="L521" s="58">
        <v>0</v>
      </c>
      <c r="M521" s="58">
        <v>0</v>
      </c>
    </row>
    <row r="522" spans="1:13" ht="37.5">
      <c r="A522" s="24" t="s">
        <v>9</v>
      </c>
      <c r="B522" s="23" t="s">
        <v>55</v>
      </c>
      <c r="C522" s="22" t="s">
        <v>7</v>
      </c>
      <c r="D522" s="21" t="s">
        <v>52</v>
      </c>
      <c r="E522" s="21" t="s">
        <v>2</v>
      </c>
      <c r="F522" s="21" t="s">
        <v>1</v>
      </c>
      <c r="G522" s="20" t="s">
        <v>9</v>
      </c>
      <c r="H522" s="99">
        <f>H523</f>
        <v>17655179.709999997</v>
      </c>
      <c r="I522" s="99">
        <f t="shared" ref="I522:M522" si="323">I523</f>
        <v>16504484.710000001</v>
      </c>
      <c r="J522" s="99">
        <f t="shared" si="323"/>
        <v>500000</v>
      </c>
      <c r="K522" s="99">
        <f t="shared" si="323"/>
        <v>0</v>
      </c>
      <c r="L522" s="99">
        <f t="shared" si="323"/>
        <v>0</v>
      </c>
      <c r="M522" s="99">
        <f t="shared" si="323"/>
        <v>0</v>
      </c>
    </row>
    <row r="523" spans="1:13" ht="18.75">
      <c r="A523" s="19" t="s">
        <v>9</v>
      </c>
      <c r="B523" s="18" t="s">
        <v>54</v>
      </c>
      <c r="C523" s="17" t="s">
        <v>7</v>
      </c>
      <c r="D523" s="16" t="s">
        <v>52</v>
      </c>
      <c r="E523" s="16" t="s">
        <v>5</v>
      </c>
      <c r="F523" s="16" t="s">
        <v>1</v>
      </c>
      <c r="G523" s="15" t="s">
        <v>9</v>
      </c>
      <c r="H523" s="94">
        <f>H524+H527+H530+H533+H536</f>
        <v>17655179.709999997</v>
      </c>
      <c r="I523" s="94">
        <f>I524+I527+I530+I533+I536</f>
        <v>16504484.710000001</v>
      </c>
      <c r="J523" s="94">
        <f t="shared" ref="J523:M523" si="324">J524</f>
        <v>500000</v>
      </c>
      <c r="K523" s="94">
        <f t="shared" si="324"/>
        <v>0</v>
      </c>
      <c r="L523" s="94">
        <f t="shared" si="324"/>
        <v>0</v>
      </c>
      <c r="M523" s="94">
        <f t="shared" si="324"/>
        <v>0</v>
      </c>
    </row>
    <row r="524" spans="1:13" ht="37.5">
      <c r="A524" s="19" t="s">
        <v>9</v>
      </c>
      <c r="B524" s="18" t="s">
        <v>53</v>
      </c>
      <c r="C524" s="17" t="s">
        <v>7</v>
      </c>
      <c r="D524" s="16" t="s">
        <v>52</v>
      </c>
      <c r="E524" s="16" t="s">
        <v>5</v>
      </c>
      <c r="F524" s="16" t="s">
        <v>15</v>
      </c>
      <c r="G524" s="15" t="s">
        <v>9</v>
      </c>
      <c r="H524" s="94">
        <f>H525</f>
        <v>97217.25</v>
      </c>
      <c r="I524" s="94">
        <f t="shared" ref="I524:M524" si="325">I525</f>
        <v>0</v>
      </c>
      <c r="J524" s="94">
        <f t="shared" si="325"/>
        <v>500000</v>
      </c>
      <c r="K524" s="94">
        <f t="shared" si="325"/>
        <v>0</v>
      </c>
      <c r="L524" s="94">
        <f t="shared" si="325"/>
        <v>0</v>
      </c>
      <c r="M524" s="94">
        <f t="shared" si="325"/>
        <v>0</v>
      </c>
    </row>
    <row r="525" spans="1:13" ht="37.5">
      <c r="A525" s="19" t="s">
        <v>9</v>
      </c>
      <c r="B525" s="18" t="s">
        <v>18</v>
      </c>
      <c r="C525" s="17" t="s">
        <v>7</v>
      </c>
      <c r="D525" s="16" t="s">
        <v>52</v>
      </c>
      <c r="E525" s="16" t="s">
        <v>5</v>
      </c>
      <c r="F525" s="16" t="s">
        <v>15</v>
      </c>
      <c r="G525" s="15">
        <v>200</v>
      </c>
      <c r="H525" s="94">
        <f>H526</f>
        <v>97217.25</v>
      </c>
      <c r="I525" s="94">
        <f t="shared" ref="I525:M525" si="326">I526</f>
        <v>0</v>
      </c>
      <c r="J525" s="94">
        <f t="shared" si="326"/>
        <v>500000</v>
      </c>
      <c r="K525" s="94">
        <f t="shared" si="326"/>
        <v>0</v>
      </c>
      <c r="L525" s="94">
        <f t="shared" si="326"/>
        <v>0</v>
      </c>
      <c r="M525" s="94">
        <f t="shared" si="326"/>
        <v>0</v>
      </c>
    </row>
    <row r="526" spans="1:13" ht="37.5">
      <c r="A526" s="14" t="s">
        <v>9</v>
      </c>
      <c r="B526" s="13" t="s">
        <v>17</v>
      </c>
      <c r="C526" s="12" t="s">
        <v>7</v>
      </c>
      <c r="D526" s="11" t="s">
        <v>52</v>
      </c>
      <c r="E526" s="11" t="s">
        <v>5</v>
      </c>
      <c r="F526" s="11" t="s">
        <v>15</v>
      </c>
      <c r="G526" s="10" t="s">
        <v>14</v>
      </c>
      <c r="H526" s="96">
        <v>97217.25</v>
      </c>
      <c r="I526" s="97">
        <v>0</v>
      </c>
      <c r="J526" s="98">
        <v>500000</v>
      </c>
      <c r="K526" s="98">
        <v>0</v>
      </c>
      <c r="L526" s="98">
        <v>0</v>
      </c>
      <c r="M526" s="58">
        <v>0</v>
      </c>
    </row>
    <row r="527" spans="1:13" ht="56.25">
      <c r="A527" s="93"/>
      <c r="B527" s="48" t="s">
        <v>321</v>
      </c>
      <c r="C527" s="12" t="s">
        <v>7</v>
      </c>
      <c r="D527" s="11" t="s">
        <v>52</v>
      </c>
      <c r="E527" s="11" t="s">
        <v>5</v>
      </c>
      <c r="F527" s="11">
        <v>71890</v>
      </c>
      <c r="G527" s="10"/>
      <c r="H527" s="96">
        <f>H528</f>
        <v>9731788.8399999999</v>
      </c>
      <c r="I527" s="96">
        <f t="shared" ref="I527:M527" si="327">I528</f>
        <v>9731788.8399999999</v>
      </c>
      <c r="J527" s="96">
        <f t="shared" si="327"/>
        <v>0</v>
      </c>
      <c r="K527" s="96">
        <f t="shared" si="327"/>
        <v>0</v>
      </c>
      <c r="L527" s="96">
        <f t="shared" si="327"/>
        <v>0</v>
      </c>
      <c r="M527" s="96">
        <f t="shared" si="327"/>
        <v>0</v>
      </c>
    </row>
    <row r="528" spans="1:13" ht="37.5">
      <c r="A528" s="93"/>
      <c r="B528" s="18" t="s">
        <v>18</v>
      </c>
      <c r="C528" s="12" t="s">
        <v>7</v>
      </c>
      <c r="D528" s="11" t="s">
        <v>52</v>
      </c>
      <c r="E528" s="11" t="s">
        <v>5</v>
      </c>
      <c r="F528" s="11">
        <v>71890</v>
      </c>
      <c r="G528" s="10">
        <v>200</v>
      </c>
      <c r="H528" s="96">
        <f>H529</f>
        <v>9731788.8399999999</v>
      </c>
      <c r="I528" s="96">
        <f t="shared" ref="I528:M528" si="328">I529</f>
        <v>9731788.8399999999</v>
      </c>
      <c r="J528" s="96">
        <f t="shared" si="328"/>
        <v>0</v>
      </c>
      <c r="K528" s="96">
        <f t="shared" si="328"/>
        <v>0</v>
      </c>
      <c r="L528" s="96">
        <f t="shared" si="328"/>
        <v>0</v>
      </c>
      <c r="M528" s="96">
        <f t="shared" si="328"/>
        <v>0</v>
      </c>
    </row>
    <row r="529" spans="1:13" ht="37.5">
      <c r="A529" s="93"/>
      <c r="B529" s="13" t="s">
        <v>17</v>
      </c>
      <c r="C529" s="12" t="s">
        <v>7</v>
      </c>
      <c r="D529" s="11" t="s">
        <v>52</v>
      </c>
      <c r="E529" s="11" t="s">
        <v>5</v>
      </c>
      <c r="F529" s="11">
        <v>71890</v>
      </c>
      <c r="G529" s="10">
        <v>240</v>
      </c>
      <c r="H529" s="96">
        <v>9731788.8399999999</v>
      </c>
      <c r="I529" s="96">
        <v>9731788.8399999999</v>
      </c>
      <c r="J529" s="58">
        <v>0</v>
      </c>
      <c r="K529" s="58">
        <v>0</v>
      </c>
      <c r="L529" s="58">
        <v>0</v>
      </c>
      <c r="M529" s="58">
        <v>0</v>
      </c>
    </row>
    <row r="530" spans="1:13" ht="37.5">
      <c r="A530" s="93"/>
      <c r="B530" s="48" t="s">
        <v>322</v>
      </c>
      <c r="C530" s="12" t="s">
        <v>7</v>
      </c>
      <c r="D530" s="11" t="s">
        <v>52</v>
      </c>
      <c r="E530" s="11" t="s">
        <v>5</v>
      </c>
      <c r="F530" s="11" t="s">
        <v>320</v>
      </c>
      <c r="G530" s="10"/>
      <c r="H530" s="96">
        <f>H531</f>
        <v>621178.01</v>
      </c>
      <c r="I530" s="96">
        <f t="shared" ref="I530:M530" si="329">I531</f>
        <v>0</v>
      </c>
      <c r="J530" s="96">
        <f t="shared" si="329"/>
        <v>0</v>
      </c>
      <c r="K530" s="96">
        <f t="shared" si="329"/>
        <v>0</v>
      </c>
      <c r="L530" s="96">
        <f t="shared" si="329"/>
        <v>0</v>
      </c>
      <c r="M530" s="96">
        <f t="shared" si="329"/>
        <v>0</v>
      </c>
    </row>
    <row r="531" spans="1:13" ht="37.5">
      <c r="A531" s="93"/>
      <c r="B531" s="18" t="s">
        <v>18</v>
      </c>
      <c r="C531" s="12" t="s">
        <v>7</v>
      </c>
      <c r="D531" s="11" t="s">
        <v>52</v>
      </c>
      <c r="E531" s="11" t="s">
        <v>5</v>
      </c>
      <c r="F531" s="11" t="s">
        <v>320</v>
      </c>
      <c r="G531" s="10">
        <v>200</v>
      </c>
      <c r="H531" s="96">
        <f>H532</f>
        <v>621178.01</v>
      </c>
      <c r="I531" s="96">
        <f t="shared" ref="I531:M531" si="330">I532</f>
        <v>0</v>
      </c>
      <c r="J531" s="96">
        <f t="shared" si="330"/>
        <v>0</v>
      </c>
      <c r="K531" s="96">
        <f t="shared" si="330"/>
        <v>0</v>
      </c>
      <c r="L531" s="96">
        <f t="shared" si="330"/>
        <v>0</v>
      </c>
      <c r="M531" s="96">
        <f t="shared" si="330"/>
        <v>0</v>
      </c>
    </row>
    <row r="532" spans="1:13" ht="37.5">
      <c r="A532" s="93"/>
      <c r="B532" s="13" t="s">
        <v>17</v>
      </c>
      <c r="C532" s="12" t="s">
        <v>7</v>
      </c>
      <c r="D532" s="11" t="s">
        <v>52</v>
      </c>
      <c r="E532" s="11" t="s">
        <v>5</v>
      </c>
      <c r="F532" s="11" t="s">
        <v>320</v>
      </c>
      <c r="G532" s="10">
        <v>240</v>
      </c>
      <c r="H532" s="96">
        <v>621178.01</v>
      </c>
      <c r="I532" s="96">
        <v>0</v>
      </c>
      <c r="J532" s="58">
        <v>0</v>
      </c>
      <c r="K532" s="58">
        <v>0</v>
      </c>
      <c r="L532" s="58">
        <v>0</v>
      </c>
      <c r="M532" s="58">
        <v>0</v>
      </c>
    </row>
    <row r="533" spans="1:13" ht="75">
      <c r="A533" s="93"/>
      <c r="B533" s="48" t="s">
        <v>324</v>
      </c>
      <c r="C533" s="12" t="s">
        <v>7</v>
      </c>
      <c r="D533" s="11" t="s">
        <v>52</v>
      </c>
      <c r="E533" s="11" t="s">
        <v>5</v>
      </c>
      <c r="F533" s="11">
        <v>72260</v>
      </c>
      <c r="G533" s="10"/>
      <c r="H533" s="96">
        <f>H534</f>
        <v>6772695.8700000001</v>
      </c>
      <c r="I533" s="96">
        <f t="shared" ref="I533:M533" si="331">I534</f>
        <v>6772695.8700000001</v>
      </c>
      <c r="J533" s="96">
        <f t="shared" si="331"/>
        <v>0</v>
      </c>
      <c r="K533" s="96">
        <f t="shared" si="331"/>
        <v>0</v>
      </c>
      <c r="L533" s="96">
        <f t="shared" si="331"/>
        <v>0</v>
      </c>
      <c r="M533" s="96">
        <f t="shared" si="331"/>
        <v>0</v>
      </c>
    </row>
    <row r="534" spans="1:13" ht="37.5">
      <c r="A534" s="93"/>
      <c r="B534" s="18" t="s">
        <v>18</v>
      </c>
      <c r="C534" s="12" t="s">
        <v>7</v>
      </c>
      <c r="D534" s="11" t="s">
        <v>52</v>
      </c>
      <c r="E534" s="11" t="s">
        <v>5</v>
      </c>
      <c r="F534" s="11">
        <v>72260</v>
      </c>
      <c r="G534" s="10">
        <v>200</v>
      </c>
      <c r="H534" s="96">
        <f>H535</f>
        <v>6772695.8700000001</v>
      </c>
      <c r="I534" s="96">
        <f t="shared" ref="I534:M534" si="332">I535</f>
        <v>6772695.8700000001</v>
      </c>
      <c r="J534" s="96">
        <f t="shared" si="332"/>
        <v>0</v>
      </c>
      <c r="K534" s="96">
        <f t="shared" si="332"/>
        <v>0</v>
      </c>
      <c r="L534" s="96">
        <f t="shared" si="332"/>
        <v>0</v>
      </c>
      <c r="M534" s="96">
        <f t="shared" si="332"/>
        <v>0</v>
      </c>
    </row>
    <row r="535" spans="1:13" ht="37.5">
      <c r="A535" s="93"/>
      <c r="B535" s="13" t="s">
        <v>17</v>
      </c>
      <c r="C535" s="12" t="s">
        <v>7</v>
      </c>
      <c r="D535" s="11" t="s">
        <v>52</v>
      </c>
      <c r="E535" s="11" t="s">
        <v>5</v>
      </c>
      <c r="F535" s="11">
        <v>72260</v>
      </c>
      <c r="G535" s="10">
        <v>240</v>
      </c>
      <c r="H535" s="96">
        <v>6772695.8700000001</v>
      </c>
      <c r="I535" s="96">
        <v>6772695.8700000001</v>
      </c>
      <c r="J535" s="58">
        <v>0</v>
      </c>
      <c r="K535" s="58">
        <v>0</v>
      </c>
      <c r="L535" s="58">
        <v>0</v>
      </c>
      <c r="M535" s="58">
        <v>0</v>
      </c>
    </row>
    <row r="536" spans="1:13" ht="56.25">
      <c r="A536" s="93"/>
      <c r="B536" s="48" t="s">
        <v>325</v>
      </c>
      <c r="C536" s="12" t="s">
        <v>7</v>
      </c>
      <c r="D536" s="11" t="s">
        <v>52</v>
      </c>
      <c r="E536" s="11" t="s">
        <v>5</v>
      </c>
      <c r="F536" s="11" t="s">
        <v>323</v>
      </c>
      <c r="G536" s="10"/>
      <c r="H536" s="96">
        <f>H537</f>
        <v>432299.74</v>
      </c>
      <c r="I536" s="96">
        <f t="shared" ref="I536:M536" si="333">I537</f>
        <v>0</v>
      </c>
      <c r="J536" s="96">
        <f t="shared" si="333"/>
        <v>0</v>
      </c>
      <c r="K536" s="96">
        <f t="shared" si="333"/>
        <v>0</v>
      </c>
      <c r="L536" s="96">
        <f t="shared" si="333"/>
        <v>0</v>
      </c>
      <c r="M536" s="96">
        <f t="shared" si="333"/>
        <v>0</v>
      </c>
    </row>
    <row r="537" spans="1:13" ht="37.5">
      <c r="A537" s="93"/>
      <c r="B537" s="18" t="s">
        <v>18</v>
      </c>
      <c r="C537" s="12" t="s">
        <v>7</v>
      </c>
      <c r="D537" s="11" t="s">
        <v>52</v>
      </c>
      <c r="E537" s="11" t="s">
        <v>5</v>
      </c>
      <c r="F537" s="11" t="s">
        <v>323</v>
      </c>
      <c r="G537" s="10">
        <v>200</v>
      </c>
      <c r="H537" s="96">
        <f>H538</f>
        <v>432299.74</v>
      </c>
      <c r="I537" s="96">
        <f t="shared" ref="I537:M537" si="334">I538</f>
        <v>0</v>
      </c>
      <c r="J537" s="96">
        <f t="shared" si="334"/>
        <v>0</v>
      </c>
      <c r="K537" s="96">
        <f t="shared" si="334"/>
        <v>0</v>
      </c>
      <c r="L537" s="96">
        <f t="shared" si="334"/>
        <v>0</v>
      </c>
      <c r="M537" s="96">
        <f t="shared" si="334"/>
        <v>0</v>
      </c>
    </row>
    <row r="538" spans="1:13" ht="37.5">
      <c r="A538" s="93"/>
      <c r="B538" s="13" t="s">
        <v>17</v>
      </c>
      <c r="C538" s="12" t="s">
        <v>7</v>
      </c>
      <c r="D538" s="11" t="s">
        <v>52</v>
      </c>
      <c r="E538" s="11" t="s">
        <v>5</v>
      </c>
      <c r="F538" s="11" t="s">
        <v>323</v>
      </c>
      <c r="G538" s="10">
        <v>240</v>
      </c>
      <c r="H538" s="96">
        <v>432299.74</v>
      </c>
      <c r="I538" s="96">
        <v>0</v>
      </c>
      <c r="J538" s="58">
        <v>0</v>
      </c>
      <c r="K538" s="58">
        <v>0</v>
      </c>
      <c r="L538" s="58">
        <v>0</v>
      </c>
      <c r="M538" s="58">
        <v>0</v>
      </c>
    </row>
    <row r="539" spans="1:13" ht="37.5">
      <c r="A539" s="93" t="s">
        <v>9</v>
      </c>
      <c r="B539" s="48" t="s">
        <v>51</v>
      </c>
      <c r="C539" s="22" t="s">
        <v>7</v>
      </c>
      <c r="D539" s="21" t="s">
        <v>42</v>
      </c>
      <c r="E539" s="21" t="s">
        <v>2</v>
      </c>
      <c r="F539" s="21" t="s">
        <v>1</v>
      </c>
      <c r="G539" s="20" t="s">
        <v>9</v>
      </c>
      <c r="H539" s="99">
        <f>H540+H547</f>
        <v>14727988.77</v>
      </c>
      <c r="I539" s="99">
        <f t="shared" ref="I539:M539" si="335">I540+I547</f>
        <v>7674961.3099999996</v>
      </c>
      <c r="J539" s="99">
        <f t="shared" si="335"/>
        <v>6859360</v>
      </c>
      <c r="K539" s="99">
        <f t="shared" si="335"/>
        <v>0</v>
      </c>
      <c r="L539" s="99">
        <f t="shared" si="335"/>
        <v>6002860</v>
      </c>
      <c r="M539" s="99">
        <f t="shared" si="335"/>
        <v>0</v>
      </c>
    </row>
    <row r="540" spans="1:13" ht="37.5">
      <c r="A540" s="19" t="s">
        <v>9</v>
      </c>
      <c r="B540" s="18" t="s">
        <v>50</v>
      </c>
      <c r="C540" s="17" t="s">
        <v>7</v>
      </c>
      <c r="D540" s="16" t="s">
        <v>42</v>
      </c>
      <c r="E540" s="16" t="s">
        <v>5</v>
      </c>
      <c r="F540" s="16" t="s">
        <v>1</v>
      </c>
      <c r="G540" s="15" t="s">
        <v>9</v>
      </c>
      <c r="H540" s="94">
        <f>H541+H544</f>
        <v>3269650</v>
      </c>
      <c r="I540" s="94">
        <f t="shared" ref="I540:M540" si="336">I541+I544</f>
        <v>0</v>
      </c>
      <c r="J540" s="94">
        <f t="shared" si="336"/>
        <v>3350360</v>
      </c>
      <c r="K540" s="94">
        <f t="shared" si="336"/>
        <v>0</v>
      </c>
      <c r="L540" s="94">
        <f t="shared" si="336"/>
        <v>3502860</v>
      </c>
      <c r="M540" s="94">
        <f t="shared" si="336"/>
        <v>0</v>
      </c>
    </row>
    <row r="541" spans="1:13" ht="37.5">
      <c r="A541" s="19" t="s">
        <v>9</v>
      </c>
      <c r="B541" s="18" t="s">
        <v>49</v>
      </c>
      <c r="C541" s="17" t="s">
        <v>7</v>
      </c>
      <c r="D541" s="16" t="s">
        <v>42</v>
      </c>
      <c r="E541" s="16" t="s">
        <v>5</v>
      </c>
      <c r="F541" s="16" t="s">
        <v>15</v>
      </c>
      <c r="G541" s="15" t="s">
        <v>9</v>
      </c>
      <c r="H541" s="94">
        <f>H542</f>
        <v>1069650</v>
      </c>
      <c r="I541" s="94">
        <f t="shared" ref="I541:M541" si="337">I542</f>
        <v>0</v>
      </c>
      <c r="J541" s="94">
        <f t="shared" si="337"/>
        <v>3350360</v>
      </c>
      <c r="K541" s="94">
        <f t="shared" si="337"/>
        <v>0</v>
      </c>
      <c r="L541" s="94">
        <f t="shared" si="337"/>
        <v>3502860</v>
      </c>
      <c r="M541" s="94">
        <f t="shared" si="337"/>
        <v>0</v>
      </c>
    </row>
    <row r="542" spans="1:13" ht="37.5">
      <c r="A542" s="19" t="s">
        <v>9</v>
      </c>
      <c r="B542" s="18" t="s">
        <v>18</v>
      </c>
      <c r="C542" s="17" t="s">
        <v>7</v>
      </c>
      <c r="D542" s="16" t="s">
        <v>42</v>
      </c>
      <c r="E542" s="16" t="s">
        <v>5</v>
      </c>
      <c r="F542" s="16" t="s">
        <v>15</v>
      </c>
      <c r="G542" s="15">
        <v>200</v>
      </c>
      <c r="H542" s="94">
        <f>H543</f>
        <v>1069650</v>
      </c>
      <c r="I542" s="94">
        <f t="shared" ref="I542:M542" si="338">I543</f>
        <v>0</v>
      </c>
      <c r="J542" s="94">
        <f t="shared" si="338"/>
        <v>3350360</v>
      </c>
      <c r="K542" s="94">
        <f t="shared" si="338"/>
        <v>0</v>
      </c>
      <c r="L542" s="94">
        <f t="shared" si="338"/>
        <v>3502860</v>
      </c>
      <c r="M542" s="94">
        <f t="shared" si="338"/>
        <v>0</v>
      </c>
    </row>
    <row r="543" spans="1:13" ht="37.5">
      <c r="A543" s="14" t="s">
        <v>9</v>
      </c>
      <c r="B543" s="13" t="s">
        <v>17</v>
      </c>
      <c r="C543" s="12" t="s">
        <v>7</v>
      </c>
      <c r="D543" s="11" t="s">
        <v>42</v>
      </c>
      <c r="E543" s="11" t="s">
        <v>5</v>
      </c>
      <c r="F543" s="11" t="s">
        <v>15</v>
      </c>
      <c r="G543" s="10" t="s">
        <v>14</v>
      </c>
      <c r="H543" s="96">
        <v>1069650</v>
      </c>
      <c r="I543" s="97">
        <v>0</v>
      </c>
      <c r="J543" s="98">
        <v>3350360</v>
      </c>
      <c r="K543" s="98">
        <v>0</v>
      </c>
      <c r="L543" s="98">
        <v>3502860</v>
      </c>
      <c r="M543" s="58">
        <v>0</v>
      </c>
    </row>
    <row r="544" spans="1:13" ht="131.25">
      <c r="A544" s="24" t="s">
        <v>9</v>
      </c>
      <c r="B544" s="23" t="s">
        <v>48</v>
      </c>
      <c r="C544" s="22" t="s">
        <v>7</v>
      </c>
      <c r="D544" s="21" t="s">
        <v>42</v>
      </c>
      <c r="E544" s="21" t="s">
        <v>5</v>
      </c>
      <c r="F544" s="21" t="s">
        <v>47</v>
      </c>
      <c r="G544" s="20" t="s">
        <v>9</v>
      </c>
      <c r="H544" s="99">
        <f>H545</f>
        <v>2200000</v>
      </c>
      <c r="I544" s="99">
        <f t="shared" ref="I544:M544" si="339">I545</f>
        <v>0</v>
      </c>
      <c r="J544" s="99">
        <f t="shared" si="339"/>
        <v>0</v>
      </c>
      <c r="K544" s="99">
        <f t="shared" si="339"/>
        <v>0</v>
      </c>
      <c r="L544" s="99">
        <f t="shared" si="339"/>
        <v>0</v>
      </c>
      <c r="M544" s="99">
        <f t="shared" si="339"/>
        <v>0</v>
      </c>
    </row>
    <row r="545" spans="1:13" ht="18.75">
      <c r="A545" s="19" t="s">
        <v>9</v>
      </c>
      <c r="B545" s="18" t="s">
        <v>10</v>
      </c>
      <c r="C545" s="17" t="s">
        <v>7</v>
      </c>
      <c r="D545" s="16" t="s">
        <v>42</v>
      </c>
      <c r="E545" s="16" t="s">
        <v>5</v>
      </c>
      <c r="F545" s="16" t="s">
        <v>47</v>
      </c>
      <c r="G545" s="15">
        <v>500</v>
      </c>
      <c r="H545" s="94">
        <f>H546</f>
        <v>2200000</v>
      </c>
      <c r="I545" s="94">
        <f t="shared" ref="I545:M545" si="340">I546</f>
        <v>0</v>
      </c>
      <c r="J545" s="94">
        <f t="shared" si="340"/>
        <v>0</v>
      </c>
      <c r="K545" s="94">
        <f t="shared" si="340"/>
        <v>0</v>
      </c>
      <c r="L545" s="94">
        <f t="shared" si="340"/>
        <v>0</v>
      </c>
      <c r="M545" s="94">
        <f t="shared" si="340"/>
        <v>0</v>
      </c>
    </row>
    <row r="546" spans="1:13" ht="18.75">
      <c r="A546" s="14" t="s">
        <v>9</v>
      </c>
      <c r="B546" s="13" t="s">
        <v>8</v>
      </c>
      <c r="C546" s="12" t="s">
        <v>7</v>
      </c>
      <c r="D546" s="11" t="s">
        <v>42</v>
      </c>
      <c r="E546" s="11" t="s">
        <v>5</v>
      </c>
      <c r="F546" s="11" t="s">
        <v>47</v>
      </c>
      <c r="G546" s="10" t="s">
        <v>3</v>
      </c>
      <c r="H546" s="96">
        <v>2200000</v>
      </c>
      <c r="I546" s="97">
        <v>0</v>
      </c>
      <c r="J546" s="98">
        <v>0</v>
      </c>
      <c r="K546" s="98">
        <v>0</v>
      </c>
      <c r="L546" s="98">
        <v>0</v>
      </c>
      <c r="M546" s="58">
        <v>0</v>
      </c>
    </row>
    <row r="547" spans="1:13" ht="37.5">
      <c r="A547" s="24" t="s">
        <v>9</v>
      </c>
      <c r="B547" s="23" t="s">
        <v>46</v>
      </c>
      <c r="C547" s="22" t="s">
        <v>7</v>
      </c>
      <c r="D547" s="21" t="s">
        <v>42</v>
      </c>
      <c r="E547" s="21" t="s">
        <v>37</v>
      </c>
      <c r="F547" s="21" t="s">
        <v>1</v>
      </c>
      <c r="G547" s="20" t="s">
        <v>9</v>
      </c>
      <c r="H547" s="99">
        <f>H548+H553+H556+H559</f>
        <v>11458338.77</v>
      </c>
      <c r="I547" s="99">
        <f t="shared" ref="I547:M547" si="341">I548+I553+I556+I559</f>
        <v>7674961.3099999996</v>
      </c>
      <c r="J547" s="99">
        <f t="shared" si="341"/>
        <v>3509000</v>
      </c>
      <c r="K547" s="99">
        <f t="shared" si="341"/>
        <v>0</v>
      </c>
      <c r="L547" s="99">
        <f t="shared" si="341"/>
        <v>2500000</v>
      </c>
      <c r="M547" s="99">
        <f t="shared" si="341"/>
        <v>0</v>
      </c>
    </row>
    <row r="548" spans="1:13" ht="56.25">
      <c r="A548" s="19" t="s">
        <v>9</v>
      </c>
      <c r="B548" s="18" t="s">
        <v>45</v>
      </c>
      <c r="C548" s="17" t="s">
        <v>7</v>
      </c>
      <c r="D548" s="16" t="s">
        <v>42</v>
      </c>
      <c r="E548" s="16" t="s">
        <v>37</v>
      </c>
      <c r="F548" s="16" t="s">
        <v>15</v>
      </c>
      <c r="G548" s="15" t="s">
        <v>9</v>
      </c>
      <c r="H548" s="94">
        <f>H549+H551</f>
        <v>3379755.53</v>
      </c>
      <c r="I548" s="94">
        <f t="shared" ref="I548:M548" si="342">I549+I551</f>
        <v>0</v>
      </c>
      <c r="J548" s="94">
        <f t="shared" si="342"/>
        <v>3509000</v>
      </c>
      <c r="K548" s="94">
        <f t="shared" si="342"/>
        <v>0</v>
      </c>
      <c r="L548" s="94">
        <f t="shared" si="342"/>
        <v>2500000</v>
      </c>
      <c r="M548" s="94">
        <f t="shared" si="342"/>
        <v>0</v>
      </c>
    </row>
    <row r="549" spans="1:13" ht="37.5">
      <c r="A549" s="19" t="s">
        <v>9</v>
      </c>
      <c r="B549" s="18" t="s">
        <v>18</v>
      </c>
      <c r="C549" s="17" t="s">
        <v>7</v>
      </c>
      <c r="D549" s="16" t="s">
        <v>42</v>
      </c>
      <c r="E549" s="16" t="s">
        <v>37</v>
      </c>
      <c r="F549" s="16" t="s">
        <v>15</v>
      </c>
      <c r="G549" s="15">
        <v>200</v>
      </c>
      <c r="H549" s="94">
        <f>H550</f>
        <v>2597014.3199999998</v>
      </c>
      <c r="I549" s="94">
        <f t="shared" ref="I549:M549" si="343">I550</f>
        <v>0</v>
      </c>
      <c r="J549" s="94">
        <f t="shared" si="343"/>
        <v>3009000</v>
      </c>
      <c r="K549" s="94">
        <f t="shared" si="343"/>
        <v>0</v>
      </c>
      <c r="L549" s="94">
        <f t="shared" si="343"/>
        <v>2500000</v>
      </c>
      <c r="M549" s="94">
        <f t="shared" si="343"/>
        <v>0</v>
      </c>
    </row>
    <row r="550" spans="1:13" ht="37.5">
      <c r="A550" s="14" t="s">
        <v>9</v>
      </c>
      <c r="B550" s="13" t="s">
        <v>17</v>
      </c>
      <c r="C550" s="12" t="s">
        <v>7</v>
      </c>
      <c r="D550" s="11" t="s">
        <v>42</v>
      </c>
      <c r="E550" s="11" t="s">
        <v>37</v>
      </c>
      <c r="F550" s="11" t="s">
        <v>15</v>
      </c>
      <c r="G550" s="10" t="s">
        <v>14</v>
      </c>
      <c r="H550" s="96">
        <v>2597014.3199999998</v>
      </c>
      <c r="I550" s="97">
        <v>0</v>
      </c>
      <c r="J550" s="98">
        <v>3009000</v>
      </c>
      <c r="K550" s="98">
        <v>0</v>
      </c>
      <c r="L550" s="98">
        <v>2500000</v>
      </c>
      <c r="M550" s="58">
        <v>0</v>
      </c>
    </row>
    <row r="551" spans="1:13" ht="18.75">
      <c r="A551" s="24" t="s">
        <v>9</v>
      </c>
      <c r="B551" s="23" t="s">
        <v>44</v>
      </c>
      <c r="C551" s="22" t="s">
        <v>7</v>
      </c>
      <c r="D551" s="21" t="s">
        <v>42</v>
      </c>
      <c r="E551" s="21" t="s">
        <v>37</v>
      </c>
      <c r="F551" s="21" t="s">
        <v>15</v>
      </c>
      <c r="G551" s="20">
        <v>800</v>
      </c>
      <c r="H551" s="99">
        <v>782741.21</v>
      </c>
      <c r="I551" s="99">
        <f t="shared" ref="I551:M551" si="344">I552</f>
        <v>0</v>
      </c>
      <c r="J551" s="99">
        <f t="shared" si="344"/>
        <v>500000</v>
      </c>
      <c r="K551" s="99">
        <f t="shared" si="344"/>
        <v>0</v>
      </c>
      <c r="L551" s="99">
        <f t="shared" si="344"/>
        <v>0</v>
      </c>
      <c r="M551" s="99">
        <f t="shared" si="344"/>
        <v>0</v>
      </c>
    </row>
    <row r="552" spans="1:13" ht="56.25">
      <c r="A552" s="14" t="s">
        <v>9</v>
      </c>
      <c r="B552" s="13" t="s">
        <v>43</v>
      </c>
      <c r="C552" s="17" t="s">
        <v>7</v>
      </c>
      <c r="D552" s="16" t="s">
        <v>42</v>
      </c>
      <c r="E552" s="16" t="s">
        <v>37</v>
      </c>
      <c r="F552" s="16" t="s">
        <v>15</v>
      </c>
      <c r="G552" s="10" t="s">
        <v>41</v>
      </c>
      <c r="H552" s="96">
        <v>782741.21</v>
      </c>
      <c r="I552" s="97">
        <v>0</v>
      </c>
      <c r="J552" s="98">
        <v>500000</v>
      </c>
      <c r="K552" s="98">
        <v>0</v>
      </c>
      <c r="L552" s="98">
        <v>0</v>
      </c>
      <c r="M552" s="58">
        <v>0</v>
      </c>
    </row>
    <row r="553" spans="1:13" ht="37.5">
      <c r="A553" s="69"/>
      <c r="B553" s="13" t="s">
        <v>283</v>
      </c>
      <c r="C553" s="12" t="s">
        <v>7</v>
      </c>
      <c r="D553" s="11" t="s">
        <v>42</v>
      </c>
      <c r="E553" s="11" t="s">
        <v>37</v>
      </c>
      <c r="F553" s="45">
        <v>70840</v>
      </c>
      <c r="G553" s="55"/>
      <c r="H553" s="96">
        <f>H554</f>
        <v>7668816.6799999997</v>
      </c>
      <c r="I553" s="96">
        <f t="shared" ref="I553:M553" si="345">I554</f>
        <v>7668816.6799999997</v>
      </c>
      <c r="J553" s="96">
        <f t="shared" si="345"/>
        <v>0</v>
      </c>
      <c r="K553" s="96">
        <f t="shared" si="345"/>
        <v>0</v>
      </c>
      <c r="L553" s="96">
        <f t="shared" si="345"/>
        <v>0</v>
      </c>
      <c r="M553" s="96">
        <f t="shared" si="345"/>
        <v>0</v>
      </c>
    </row>
    <row r="554" spans="1:13" ht="37.5">
      <c r="A554" s="69"/>
      <c r="B554" s="18" t="s">
        <v>18</v>
      </c>
      <c r="C554" s="17" t="s">
        <v>7</v>
      </c>
      <c r="D554" s="16" t="s">
        <v>42</v>
      </c>
      <c r="E554" s="16" t="s">
        <v>37</v>
      </c>
      <c r="F554" s="16">
        <v>70840</v>
      </c>
      <c r="G554" s="10">
        <v>200</v>
      </c>
      <c r="H554" s="96">
        <f>H555</f>
        <v>7668816.6799999997</v>
      </c>
      <c r="I554" s="96">
        <f t="shared" ref="I554:M554" si="346">I555</f>
        <v>7668816.6799999997</v>
      </c>
      <c r="J554" s="96">
        <f t="shared" si="346"/>
        <v>0</v>
      </c>
      <c r="K554" s="96">
        <f t="shared" si="346"/>
        <v>0</v>
      </c>
      <c r="L554" s="96">
        <f t="shared" si="346"/>
        <v>0</v>
      </c>
      <c r="M554" s="96">
        <f t="shared" si="346"/>
        <v>0</v>
      </c>
    </row>
    <row r="555" spans="1:13" ht="37.5">
      <c r="A555" s="69"/>
      <c r="B555" s="13" t="s">
        <v>17</v>
      </c>
      <c r="C555" s="17" t="s">
        <v>7</v>
      </c>
      <c r="D555" s="16" t="s">
        <v>42</v>
      </c>
      <c r="E555" s="16" t="s">
        <v>37</v>
      </c>
      <c r="F555" s="16">
        <v>70840</v>
      </c>
      <c r="G555" s="10">
        <v>240</v>
      </c>
      <c r="H555" s="96">
        <v>7668816.6799999997</v>
      </c>
      <c r="I555" s="96">
        <v>7668816.6799999997</v>
      </c>
      <c r="J555" s="58">
        <v>0</v>
      </c>
      <c r="K555" s="58">
        <v>0</v>
      </c>
      <c r="L555" s="58">
        <v>0</v>
      </c>
      <c r="M555" s="58">
        <v>0</v>
      </c>
    </row>
    <row r="556" spans="1:13" ht="37.5">
      <c r="A556" s="69"/>
      <c r="B556" s="48" t="s">
        <v>284</v>
      </c>
      <c r="C556" s="17" t="s">
        <v>7</v>
      </c>
      <c r="D556" s="16" t="s">
        <v>42</v>
      </c>
      <c r="E556" s="16" t="s">
        <v>37</v>
      </c>
      <c r="F556" s="16" t="s">
        <v>282</v>
      </c>
      <c r="G556" s="10"/>
      <c r="H556" s="96">
        <f>H557</f>
        <v>403621.93</v>
      </c>
      <c r="I556" s="96">
        <f t="shared" ref="I556:M556" si="347">I557</f>
        <v>0</v>
      </c>
      <c r="J556" s="96">
        <f t="shared" si="347"/>
        <v>0</v>
      </c>
      <c r="K556" s="96">
        <f t="shared" si="347"/>
        <v>0</v>
      </c>
      <c r="L556" s="96">
        <f t="shared" si="347"/>
        <v>0</v>
      </c>
      <c r="M556" s="96">
        <f t="shared" si="347"/>
        <v>0</v>
      </c>
    </row>
    <row r="557" spans="1:13" ht="37.5">
      <c r="A557" s="69"/>
      <c r="B557" s="18" t="s">
        <v>18</v>
      </c>
      <c r="C557" s="17" t="s">
        <v>7</v>
      </c>
      <c r="D557" s="16" t="s">
        <v>42</v>
      </c>
      <c r="E557" s="16" t="s">
        <v>37</v>
      </c>
      <c r="F557" s="16" t="s">
        <v>282</v>
      </c>
      <c r="G557" s="10">
        <v>200</v>
      </c>
      <c r="H557" s="96">
        <f>H558</f>
        <v>403621.93</v>
      </c>
      <c r="I557" s="96">
        <f t="shared" ref="I557:M557" si="348">I558</f>
        <v>0</v>
      </c>
      <c r="J557" s="96">
        <f t="shared" si="348"/>
        <v>0</v>
      </c>
      <c r="K557" s="96">
        <f t="shared" si="348"/>
        <v>0</v>
      </c>
      <c r="L557" s="96">
        <f t="shared" si="348"/>
        <v>0</v>
      </c>
      <c r="M557" s="96">
        <f t="shared" si="348"/>
        <v>0</v>
      </c>
    </row>
    <row r="558" spans="1:13" ht="37.5">
      <c r="A558" s="69"/>
      <c r="B558" s="13" t="s">
        <v>17</v>
      </c>
      <c r="C558" s="12" t="s">
        <v>7</v>
      </c>
      <c r="D558" s="11" t="s">
        <v>42</v>
      </c>
      <c r="E558" s="11" t="s">
        <v>37</v>
      </c>
      <c r="F558" s="45" t="s">
        <v>282</v>
      </c>
      <c r="G558" s="10">
        <v>240</v>
      </c>
      <c r="H558" s="96">
        <v>403621.93</v>
      </c>
      <c r="I558" s="96">
        <v>0</v>
      </c>
      <c r="J558" s="58">
        <v>0</v>
      </c>
      <c r="K558" s="58">
        <v>0</v>
      </c>
      <c r="L558" s="58">
        <v>0</v>
      </c>
      <c r="M558" s="58">
        <v>0</v>
      </c>
    </row>
    <row r="559" spans="1:13" ht="56.25">
      <c r="A559" s="114"/>
      <c r="B559" s="48" t="s">
        <v>339</v>
      </c>
      <c r="C559" s="17" t="s">
        <v>7</v>
      </c>
      <c r="D559" s="16" t="s">
        <v>42</v>
      </c>
      <c r="E559" s="16" t="s">
        <v>37</v>
      </c>
      <c r="F559" s="16">
        <v>72510</v>
      </c>
      <c r="G559" s="10"/>
      <c r="H559" s="96">
        <f>H560</f>
        <v>6144.63</v>
      </c>
      <c r="I559" s="96">
        <f t="shared" ref="I559:M559" si="349">I560</f>
        <v>6144.63</v>
      </c>
      <c r="J559" s="96">
        <f t="shared" si="349"/>
        <v>0</v>
      </c>
      <c r="K559" s="96">
        <f t="shared" si="349"/>
        <v>0</v>
      </c>
      <c r="L559" s="96">
        <f t="shared" si="349"/>
        <v>0</v>
      </c>
      <c r="M559" s="96">
        <f t="shared" si="349"/>
        <v>0</v>
      </c>
    </row>
    <row r="560" spans="1:13" ht="75">
      <c r="A560" s="114"/>
      <c r="B560" s="18" t="s">
        <v>71</v>
      </c>
      <c r="C560" s="17" t="s">
        <v>7</v>
      </c>
      <c r="D560" s="16" t="s">
        <v>42</v>
      </c>
      <c r="E560" s="16" t="s">
        <v>37</v>
      </c>
      <c r="F560" s="16">
        <v>72510</v>
      </c>
      <c r="G560" s="10">
        <v>100</v>
      </c>
      <c r="H560" s="96">
        <f>H561</f>
        <v>6144.63</v>
      </c>
      <c r="I560" s="96">
        <f t="shared" ref="I560:M560" si="350">I561</f>
        <v>6144.63</v>
      </c>
      <c r="J560" s="96">
        <f t="shared" si="350"/>
        <v>0</v>
      </c>
      <c r="K560" s="96">
        <f t="shared" si="350"/>
        <v>0</v>
      </c>
      <c r="L560" s="96">
        <f t="shared" si="350"/>
        <v>0</v>
      </c>
      <c r="M560" s="96">
        <f t="shared" si="350"/>
        <v>0</v>
      </c>
    </row>
    <row r="561" spans="1:13" ht="37.5">
      <c r="A561" s="114"/>
      <c r="B561" s="13" t="s">
        <v>70</v>
      </c>
      <c r="C561" s="12" t="s">
        <v>7</v>
      </c>
      <c r="D561" s="11" t="s">
        <v>42</v>
      </c>
      <c r="E561" s="11" t="s">
        <v>37</v>
      </c>
      <c r="F561" s="45">
        <v>72510</v>
      </c>
      <c r="G561" s="10">
        <v>120</v>
      </c>
      <c r="H561" s="96">
        <v>6144.63</v>
      </c>
      <c r="I561" s="96">
        <v>6144.63</v>
      </c>
      <c r="J561" s="58">
        <v>0</v>
      </c>
      <c r="K561" s="58">
        <v>0</v>
      </c>
      <c r="L561" s="58">
        <v>0</v>
      </c>
      <c r="M561" s="58">
        <v>0</v>
      </c>
    </row>
    <row r="562" spans="1:13" ht="37.5">
      <c r="A562" s="24" t="s">
        <v>9</v>
      </c>
      <c r="B562" s="23" t="s">
        <v>40</v>
      </c>
      <c r="C562" s="22" t="s">
        <v>7</v>
      </c>
      <c r="D562" s="21" t="s">
        <v>33</v>
      </c>
      <c r="E562" s="21" t="s">
        <v>2</v>
      </c>
      <c r="F562" s="21" t="s">
        <v>1</v>
      </c>
      <c r="G562" s="20" t="s">
        <v>9</v>
      </c>
      <c r="H562" s="99">
        <f>H563+H592+H579</f>
        <v>10432025.34</v>
      </c>
      <c r="I562" s="99">
        <f>I563+I592+I579</f>
        <v>3447372.77</v>
      </c>
      <c r="J562" s="99">
        <f>J563+J592</f>
        <v>650000</v>
      </c>
      <c r="K562" s="99">
        <f>K563+K592</f>
        <v>0</v>
      </c>
      <c r="L562" s="99">
        <f>L563+L592</f>
        <v>0</v>
      </c>
      <c r="M562" s="99">
        <f>M563+M592</f>
        <v>0</v>
      </c>
    </row>
    <row r="563" spans="1:13" ht="37.5">
      <c r="A563" s="19" t="s">
        <v>9</v>
      </c>
      <c r="B563" s="18" t="s">
        <v>39</v>
      </c>
      <c r="C563" s="17" t="s">
        <v>7</v>
      </c>
      <c r="D563" s="16" t="s">
        <v>33</v>
      </c>
      <c r="E563" s="16" t="s">
        <v>37</v>
      </c>
      <c r="F563" s="16" t="s">
        <v>1</v>
      </c>
      <c r="G563" s="15" t="s">
        <v>9</v>
      </c>
      <c r="H563" s="94">
        <f>H564+H567+H570+H573+H576</f>
        <v>2349200</v>
      </c>
      <c r="I563" s="94">
        <f>I564+I567+I570+I573+I576</f>
        <v>2029200</v>
      </c>
      <c r="J563" s="94">
        <f t="shared" ref="J563:M563" si="351">J564</f>
        <v>650000</v>
      </c>
      <c r="K563" s="94">
        <f t="shared" si="351"/>
        <v>0</v>
      </c>
      <c r="L563" s="94">
        <f t="shared" si="351"/>
        <v>0</v>
      </c>
      <c r="M563" s="94">
        <f t="shared" si="351"/>
        <v>0</v>
      </c>
    </row>
    <row r="564" spans="1:13" ht="56.25">
      <c r="A564" s="19" t="s">
        <v>9</v>
      </c>
      <c r="B564" s="18" t="s">
        <v>38</v>
      </c>
      <c r="C564" s="17" t="s">
        <v>7</v>
      </c>
      <c r="D564" s="16" t="s">
        <v>33</v>
      </c>
      <c r="E564" s="16" t="s">
        <v>37</v>
      </c>
      <c r="F564" s="16" t="s">
        <v>15</v>
      </c>
      <c r="G564" s="15" t="s">
        <v>9</v>
      </c>
      <c r="H564" s="94">
        <f>H565</f>
        <v>69200</v>
      </c>
      <c r="I564" s="94">
        <f t="shared" ref="I564:M564" si="352">I565</f>
        <v>0</v>
      </c>
      <c r="J564" s="94">
        <f t="shared" si="352"/>
        <v>650000</v>
      </c>
      <c r="K564" s="94">
        <f t="shared" si="352"/>
        <v>0</v>
      </c>
      <c r="L564" s="94">
        <f t="shared" si="352"/>
        <v>0</v>
      </c>
      <c r="M564" s="94">
        <f t="shared" si="352"/>
        <v>0</v>
      </c>
    </row>
    <row r="565" spans="1:13" ht="37.5">
      <c r="A565" s="19" t="s">
        <v>9</v>
      </c>
      <c r="B565" s="18" t="s">
        <v>18</v>
      </c>
      <c r="C565" s="17" t="s">
        <v>7</v>
      </c>
      <c r="D565" s="16" t="s">
        <v>33</v>
      </c>
      <c r="E565" s="16" t="s">
        <v>37</v>
      </c>
      <c r="F565" s="16" t="s">
        <v>15</v>
      </c>
      <c r="G565" s="15">
        <v>100</v>
      </c>
      <c r="H565" s="94">
        <f>H566</f>
        <v>69200</v>
      </c>
      <c r="I565" s="100">
        <v>0</v>
      </c>
      <c r="J565" s="101">
        <v>650000</v>
      </c>
      <c r="K565" s="101">
        <v>0</v>
      </c>
      <c r="L565" s="101">
        <v>0</v>
      </c>
      <c r="M565" s="95">
        <v>0</v>
      </c>
    </row>
    <row r="566" spans="1:13" ht="37.5">
      <c r="A566" s="14" t="s">
        <v>9</v>
      </c>
      <c r="B566" s="13" t="s">
        <v>17</v>
      </c>
      <c r="C566" s="17" t="s">
        <v>7</v>
      </c>
      <c r="D566" s="16" t="s">
        <v>33</v>
      </c>
      <c r="E566" s="16" t="s">
        <v>37</v>
      </c>
      <c r="F566" s="16" t="s">
        <v>15</v>
      </c>
      <c r="G566" s="10">
        <v>120</v>
      </c>
      <c r="H566" s="96">
        <v>69200</v>
      </c>
      <c r="I566" s="97">
        <v>0</v>
      </c>
      <c r="J566" s="98">
        <v>650000</v>
      </c>
      <c r="K566" s="98">
        <v>0</v>
      </c>
      <c r="L566" s="98">
        <v>0</v>
      </c>
      <c r="M566" s="58">
        <v>0</v>
      </c>
    </row>
    <row r="567" spans="1:13" ht="56.25">
      <c r="A567" s="14"/>
      <c r="B567" s="13" t="s">
        <v>312</v>
      </c>
      <c r="C567" s="17" t="s">
        <v>7</v>
      </c>
      <c r="D567" s="16" t="s">
        <v>33</v>
      </c>
      <c r="E567" s="16" t="s">
        <v>37</v>
      </c>
      <c r="F567" s="27">
        <v>71070</v>
      </c>
      <c r="G567" s="55"/>
      <c r="H567" s="96">
        <f>H568</f>
        <v>872200</v>
      </c>
      <c r="I567" s="96">
        <f t="shared" ref="I567:M567" si="353">I568</f>
        <v>872200</v>
      </c>
      <c r="J567" s="96">
        <f t="shared" si="353"/>
        <v>0</v>
      </c>
      <c r="K567" s="96">
        <f t="shared" si="353"/>
        <v>0</v>
      </c>
      <c r="L567" s="96">
        <f t="shared" si="353"/>
        <v>0</v>
      </c>
      <c r="M567" s="96">
        <f t="shared" si="353"/>
        <v>0</v>
      </c>
    </row>
    <row r="568" spans="1:13" ht="37.5">
      <c r="A568" s="14"/>
      <c r="B568" s="13" t="s">
        <v>18</v>
      </c>
      <c r="C568" s="17" t="s">
        <v>7</v>
      </c>
      <c r="D568" s="16" t="s">
        <v>33</v>
      </c>
      <c r="E568" s="16" t="s">
        <v>37</v>
      </c>
      <c r="F568" s="27">
        <v>71070</v>
      </c>
      <c r="G568" s="55">
        <v>200</v>
      </c>
      <c r="H568" s="96">
        <f>H569</f>
        <v>872200</v>
      </c>
      <c r="I568" s="96">
        <f t="shared" ref="I568:M568" si="354">I569</f>
        <v>872200</v>
      </c>
      <c r="J568" s="96">
        <f t="shared" si="354"/>
        <v>0</v>
      </c>
      <c r="K568" s="96">
        <f t="shared" si="354"/>
        <v>0</v>
      </c>
      <c r="L568" s="96">
        <f t="shared" si="354"/>
        <v>0</v>
      </c>
      <c r="M568" s="96">
        <f t="shared" si="354"/>
        <v>0</v>
      </c>
    </row>
    <row r="569" spans="1:13" ht="37.5">
      <c r="A569" s="14"/>
      <c r="B569" s="13" t="s">
        <v>17</v>
      </c>
      <c r="C569" s="17" t="s">
        <v>7</v>
      </c>
      <c r="D569" s="16" t="s">
        <v>33</v>
      </c>
      <c r="E569" s="16" t="s">
        <v>37</v>
      </c>
      <c r="F569" s="27">
        <v>71070</v>
      </c>
      <c r="G569" s="55">
        <v>240</v>
      </c>
      <c r="H569" s="96">
        <v>872200</v>
      </c>
      <c r="I569" s="97">
        <v>872200</v>
      </c>
      <c r="J569" s="98">
        <v>0</v>
      </c>
      <c r="K569" s="98">
        <v>0</v>
      </c>
      <c r="L569" s="98">
        <v>0</v>
      </c>
      <c r="M569" s="58">
        <v>0</v>
      </c>
    </row>
    <row r="570" spans="1:13" ht="37.5">
      <c r="A570" s="14"/>
      <c r="B570" s="13" t="s">
        <v>313</v>
      </c>
      <c r="C570" s="17" t="s">
        <v>7</v>
      </c>
      <c r="D570" s="16" t="s">
        <v>33</v>
      </c>
      <c r="E570" s="16" t="s">
        <v>37</v>
      </c>
      <c r="F570" s="27" t="s">
        <v>310</v>
      </c>
      <c r="G570" s="55"/>
      <c r="H570" s="96">
        <f>H571</f>
        <v>107800</v>
      </c>
      <c r="I570" s="96">
        <f t="shared" ref="I570:M570" si="355">I571</f>
        <v>0</v>
      </c>
      <c r="J570" s="96">
        <f t="shared" si="355"/>
        <v>0</v>
      </c>
      <c r="K570" s="96">
        <f t="shared" si="355"/>
        <v>0</v>
      </c>
      <c r="L570" s="96">
        <f t="shared" si="355"/>
        <v>0</v>
      </c>
      <c r="M570" s="96">
        <f t="shared" si="355"/>
        <v>0</v>
      </c>
    </row>
    <row r="571" spans="1:13" ht="37.5">
      <c r="A571" s="14"/>
      <c r="B571" s="13" t="s">
        <v>18</v>
      </c>
      <c r="C571" s="17" t="s">
        <v>7</v>
      </c>
      <c r="D571" s="16" t="s">
        <v>33</v>
      </c>
      <c r="E571" s="16" t="s">
        <v>37</v>
      </c>
      <c r="F571" s="27" t="s">
        <v>310</v>
      </c>
      <c r="G571" s="55">
        <v>200</v>
      </c>
      <c r="H571" s="96">
        <f>H572</f>
        <v>107800</v>
      </c>
      <c r="I571" s="96">
        <f t="shared" ref="I571:M571" si="356">I572</f>
        <v>0</v>
      </c>
      <c r="J571" s="96">
        <f t="shared" si="356"/>
        <v>0</v>
      </c>
      <c r="K571" s="96">
        <f t="shared" si="356"/>
        <v>0</v>
      </c>
      <c r="L571" s="96">
        <f t="shared" si="356"/>
        <v>0</v>
      </c>
      <c r="M571" s="96">
        <f t="shared" si="356"/>
        <v>0</v>
      </c>
    </row>
    <row r="572" spans="1:13" ht="37.5">
      <c r="A572" s="14"/>
      <c r="B572" s="13" t="s">
        <v>17</v>
      </c>
      <c r="C572" s="12" t="s">
        <v>7</v>
      </c>
      <c r="D572" s="11" t="s">
        <v>33</v>
      </c>
      <c r="E572" s="11" t="s">
        <v>37</v>
      </c>
      <c r="F572" s="45" t="s">
        <v>310</v>
      </c>
      <c r="G572" s="55">
        <v>240</v>
      </c>
      <c r="H572" s="96">
        <v>107800</v>
      </c>
      <c r="I572" s="97">
        <v>0</v>
      </c>
      <c r="J572" s="98">
        <v>0</v>
      </c>
      <c r="K572" s="98">
        <v>0</v>
      </c>
      <c r="L572" s="98">
        <v>0</v>
      </c>
      <c r="M572" s="58">
        <v>0</v>
      </c>
    </row>
    <row r="573" spans="1:13" ht="112.5">
      <c r="A573" s="14"/>
      <c r="B573" s="13" t="s">
        <v>314</v>
      </c>
      <c r="C573" s="17" t="s">
        <v>7</v>
      </c>
      <c r="D573" s="16" t="s">
        <v>33</v>
      </c>
      <c r="E573" s="16" t="s">
        <v>37</v>
      </c>
      <c r="F573" s="27">
        <v>71620</v>
      </c>
      <c r="G573" s="55"/>
      <c r="H573" s="96">
        <f>H574</f>
        <v>1157000</v>
      </c>
      <c r="I573" s="96">
        <f t="shared" ref="I573:M573" si="357">I574</f>
        <v>1157000</v>
      </c>
      <c r="J573" s="96">
        <f t="shared" si="357"/>
        <v>0</v>
      </c>
      <c r="K573" s="96">
        <f t="shared" si="357"/>
        <v>0</v>
      </c>
      <c r="L573" s="96">
        <f t="shared" si="357"/>
        <v>0</v>
      </c>
      <c r="M573" s="96">
        <f t="shared" si="357"/>
        <v>0</v>
      </c>
    </row>
    <row r="574" spans="1:13" ht="37.5">
      <c r="A574" s="14"/>
      <c r="B574" s="13" t="s">
        <v>18</v>
      </c>
      <c r="C574" s="17" t="s">
        <v>7</v>
      </c>
      <c r="D574" s="16" t="s">
        <v>33</v>
      </c>
      <c r="E574" s="16" t="s">
        <v>37</v>
      </c>
      <c r="F574" s="27">
        <v>71620</v>
      </c>
      <c r="G574" s="55">
        <v>200</v>
      </c>
      <c r="H574" s="96">
        <f>H575</f>
        <v>1157000</v>
      </c>
      <c r="I574" s="96">
        <f t="shared" ref="I574:M574" si="358">I575</f>
        <v>1157000</v>
      </c>
      <c r="J574" s="96">
        <f t="shared" si="358"/>
        <v>0</v>
      </c>
      <c r="K574" s="96">
        <f t="shared" si="358"/>
        <v>0</v>
      </c>
      <c r="L574" s="96">
        <f t="shared" si="358"/>
        <v>0</v>
      </c>
      <c r="M574" s="96">
        <f t="shared" si="358"/>
        <v>0</v>
      </c>
    </row>
    <row r="575" spans="1:13" ht="37.5">
      <c r="A575" s="14"/>
      <c r="B575" s="13" t="s">
        <v>17</v>
      </c>
      <c r="C575" s="17" t="s">
        <v>7</v>
      </c>
      <c r="D575" s="16" t="s">
        <v>33</v>
      </c>
      <c r="E575" s="16" t="s">
        <v>37</v>
      </c>
      <c r="F575" s="27">
        <v>71620</v>
      </c>
      <c r="G575" s="55">
        <v>240</v>
      </c>
      <c r="H575" s="96">
        <v>1157000</v>
      </c>
      <c r="I575" s="97">
        <v>1157000</v>
      </c>
      <c r="J575" s="98">
        <v>0</v>
      </c>
      <c r="K575" s="98">
        <v>0</v>
      </c>
      <c r="L575" s="98">
        <v>0</v>
      </c>
      <c r="M575" s="58">
        <v>0</v>
      </c>
    </row>
    <row r="576" spans="1:13" ht="93.75">
      <c r="A576" s="14"/>
      <c r="B576" s="13" t="s">
        <v>315</v>
      </c>
      <c r="C576" s="17" t="s">
        <v>7</v>
      </c>
      <c r="D576" s="16" t="s">
        <v>33</v>
      </c>
      <c r="E576" s="16" t="s">
        <v>37</v>
      </c>
      <c r="F576" s="27" t="s">
        <v>311</v>
      </c>
      <c r="G576" s="55"/>
      <c r="H576" s="96">
        <f>H577</f>
        <v>143000</v>
      </c>
      <c r="I576" s="96">
        <f t="shared" ref="I576:M576" si="359">I577</f>
        <v>0</v>
      </c>
      <c r="J576" s="96">
        <f t="shared" si="359"/>
        <v>0</v>
      </c>
      <c r="K576" s="96">
        <f t="shared" si="359"/>
        <v>0</v>
      </c>
      <c r="L576" s="96">
        <f t="shared" si="359"/>
        <v>0</v>
      </c>
      <c r="M576" s="96">
        <f t="shared" si="359"/>
        <v>0</v>
      </c>
    </row>
    <row r="577" spans="1:13" ht="37.5">
      <c r="A577" s="14"/>
      <c r="B577" s="13" t="s">
        <v>18</v>
      </c>
      <c r="C577" s="17" t="s">
        <v>7</v>
      </c>
      <c r="D577" s="16" t="s">
        <v>33</v>
      </c>
      <c r="E577" s="16" t="s">
        <v>37</v>
      </c>
      <c r="F577" s="27" t="s">
        <v>311</v>
      </c>
      <c r="G577" s="55">
        <v>200</v>
      </c>
      <c r="H577" s="96">
        <f>H578</f>
        <v>143000</v>
      </c>
      <c r="I577" s="96">
        <f t="shared" ref="I577:M577" si="360">I578</f>
        <v>0</v>
      </c>
      <c r="J577" s="96">
        <f t="shared" si="360"/>
        <v>0</v>
      </c>
      <c r="K577" s="96">
        <f t="shared" si="360"/>
        <v>0</v>
      </c>
      <c r="L577" s="96">
        <f t="shared" si="360"/>
        <v>0</v>
      </c>
      <c r="M577" s="96">
        <f t="shared" si="360"/>
        <v>0</v>
      </c>
    </row>
    <row r="578" spans="1:13" ht="37.5">
      <c r="A578" s="14"/>
      <c r="B578" s="13" t="s">
        <v>17</v>
      </c>
      <c r="C578" s="12" t="s">
        <v>7</v>
      </c>
      <c r="D578" s="11" t="s">
        <v>33</v>
      </c>
      <c r="E578" s="11" t="s">
        <v>37</v>
      </c>
      <c r="F578" s="27" t="s">
        <v>311</v>
      </c>
      <c r="G578" s="55">
        <v>240</v>
      </c>
      <c r="H578" s="96">
        <v>143000</v>
      </c>
      <c r="I578" s="97">
        <v>0</v>
      </c>
      <c r="J578" s="98">
        <v>0</v>
      </c>
      <c r="K578" s="98">
        <v>0</v>
      </c>
      <c r="L578" s="98">
        <v>0</v>
      </c>
      <c r="M578" s="58">
        <v>0</v>
      </c>
    </row>
    <row r="579" spans="1:13" ht="37.5">
      <c r="A579" s="71"/>
      <c r="B579" s="13" t="s">
        <v>286</v>
      </c>
      <c r="C579" s="12" t="s">
        <v>7</v>
      </c>
      <c r="D579" s="11" t="s">
        <v>33</v>
      </c>
      <c r="E579" s="59" t="s">
        <v>78</v>
      </c>
      <c r="F579" s="73" t="s">
        <v>1</v>
      </c>
      <c r="G579" s="55"/>
      <c r="H579" s="96">
        <f>H580+H583+H586+H589</f>
        <v>6925200.3399999999</v>
      </c>
      <c r="I579" s="96">
        <f>I580+I583</f>
        <v>295276.52</v>
      </c>
      <c r="J579" s="96">
        <f t="shared" ref="J579:M579" si="361">J580+J583</f>
        <v>0</v>
      </c>
      <c r="K579" s="96">
        <f t="shared" si="361"/>
        <v>0</v>
      </c>
      <c r="L579" s="96">
        <f t="shared" si="361"/>
        <v>0</v>
      </c>
      <c r="M579" s="96">
        <f t="shared" si="361"/>
        <v>0</v>
      </c>
    </row>
    <row r="580" spans="1:13" ht="37.5">
      <c r="A580" s="89"/>
      <c r="B580" s="13" t="s">
        <v>308</v>
      </c>
      <c r="C580" s="17" t="s">
        <v>7</v>
      </c>
      <c r="D580" s="16" t="s">
        <v>33</v>
      </c>
      <c r="E580" s="72" t="s">
        <v>78</v>
      </c>
      <c r="F580" s="91" t="s">
        <v>306</v>
      </c>
      <c r="G580" s="55"/>
      <c r="H580" s="96">
        <f>H581</f>
        <v>295276.52</v>
      </c>
      <c r="I580" s="96">
        <f t="shared" ref="I580:M580" si="362">I581</f>
        <v>295276.52</v>
      </c>
      <c r="J580" s="96">
        <f t="shared" si="362"/>
        <v>0</v>
      </c>
      <c r="K580" s="96">
        <f t="shared" si="362"/>
        <v>0</v>
      </c>
      <c r="L580" s="96">
        <f t="shared" si="362"/>
        <v>0</v>
      </c>
      <c r="M580" s="96">
        <f t="shared" si="362"/>
        <v>0</v>
      </c>
    </row>
    <row r="581" spans="1:13" ht="37.5">
      <c r="A581" s="89"/>
      <c r="B581" s="48" t="s">
        <v>18</v>
      </c>
      <c r="C581" s="17" t="s">
        <v>7</v>
      </c>
      <c r="D581" s="16" t="s">
        <v>33</v>
      </c>
      <c r="E581" s="72" t="s">
        <v>78</v>
      </c>
      <c r="F581" s="91" t="s">
        <v>306</v>
      </c>
      <c r="G581" s="10">
        <v>200</v>
      </c>
      <c r="H581" s="96">
        <f>H582</f>
        <v>295276.52</v>
      </c>
      <c r="I581" s="96">
        <f t="shared" ref="I581:M581" si="363">I582</f>
        <v>295276.52</v>
      </c>
      <c r="J581" s="96">
        <f t="shared" si="363"/>
        <v>0</v>
      </c>
      <c r="K581" s="96">
        <f t="shared" si="363"/>
        <v>0</v>
      </c>
      <c r="L581" s="96">
        <f t="shared" si="363"/>
        <v>0</v>
      </c>
      <c r="M581" s="96">
        <f t="shared" si="363"/>
        <v>0</v>
      </c>
    </row>
    <row r="582" spans="1:13" ht="37.5">
      <c r="A582" s="89"/>
      <c r="B582" s="48" t="s">
        <v>17</v>
      </c>
      <c r="C582" s="17" t="s">
        <v>7</v>
      </c>
      <c r="D582" s="16" t="s">
        <v>33</v>
      </c>
      <c r="E582" s="72" t="s">
        <v>78</v>
      </c>
      <c r="F582" s="91" t="s">
        <v>306</v>
      </c>
      <c r="G582" s="10">
        <v>240</v>
      </c>
      <c r="H582" s="96">
        <v>295276.52</v>
      </c>
      <c r="I582" s="96">
        <v>295276.52</v>
      </c>
      <c r="J582" s="58">
        <v>0</v>
      </c>
      <c r="K582" s="58">
        <v>0</v>
      </c>
      <c r="L582" s="58">
        <v>0</v>
      </c>
      <c r="M582" s="58">
        <v>0</v>
      </c>
    </row>
    <row r="583" spans="1:13" ht="18.75">
      <c r="A583" s="89"/>
      <c r="B583" s="48" t="s">
        <v>309</v>
      </c>
      <c r="C583" s="17" t="s">
        <v>7</v>
      </c>
      <c r="D583" s="16" t="s">
        <v>33</v>
      </c>
      <c r="E583" s="72" t="s">
        <v>78</v>
      </c>
      <c r="F583" s="91" t="s">
        <v>307</v>
      </c>
      <c r="G583" s="10"/>
      <c r="H583" s="96">
        <f>H584</f>
        <v>31927.54</v>
      </c>
      <c r="I583" s="96">
        <f t="shared" ref="I583:M583" si="364">I584</f>
        <v>0</v>
      </c>
      <c r="J583" s="96">
        <f t="shared" si="364"/>
        <v>0</v>
      </c>
      <c r="K583" s="96">
        <f t="shared" si="364"/>
        <v>0</v>
      </c>
      <c r="L583" s="96">
        <f t="shared" si="364"/>
        <v>0</v>
      </c>
      <c r="M583" s="96">
        <f t="shared" si="364"/>
        <v>0</v>
      </c>
    </row>
    <row r="584" spans="1:13" ht="37.5">
      <c r="A584" s="89"/>
      <c r="B584" s="48" t="s">
        <v>18</v>
      </c>
      <c r="C584" s="17" t="s">
        <v>7</v>
      </c>
      <c r="D584" s="16" t="s">
        <v>33</v>
      </c>
      <c r="E584" s="72" t="s">
        <v>78</v>
      </c>
      <c r="F584" s="91" t="s">
        <v>307</v>
      </c>
      <c r="G584" s="10">
        <v>200</v>
      </c>
      <c r="H584" s="96">
        <f>H585</f>
        <v>31927.54</v>
      </c>
      <c r="I584" s="96">
        <f t="shared" ref="I584:M584" si="365">I585</f>
        <v>0</v>
      </c>
      <c r="J584" s="96">
        <f t="shared" si="365"/>
        <v>0</v>
      </c>
      <c r="K584" s="96">
        <f t="shared" si="365"/>
        <v>0</v>
      </c>
      <c r="L584" s="96">
        <f t="shared" si="365"/>
        <v>0</v>
      </c>
      <c r="M584" s="96">
        <f t="shared" si="365"/>
        <v>0</v>
      </c>
    </row>
    <row r="585" spans="1:13" ht="37.5">
      <c r="A585" s="89"/>
      <c r="B585" s="48" t="s">
        <v>17</v>
      </c>
      <c r="C585" s="17" t="s">
        <v>7</v>
      </c>
      <c r="D585" s="16" t="s">
        <v>33</v>
      </c>
      <c r="E585" s="72" t="s">
        <v>78</v>
      </c>
      <c r="F585" s="91" t="s">
        <v>307</v>
      </c>
      <c r="G585" s="10">
        <v>240</v>
      </c>
      <c r="H585" s="96">
        <v>31927.54</v>
      </c>
      <c r="I585" s="96">
        <v>0</v>
      </c>
      <c r="J585" s="58">
        <v>0</v>
      </c>
      <c r="K585" s="58">
        <v>0</v>
      </c>
      <c r="L585" s="58">
        <v>0</v>
      </c>
      <c r="M585" s="58">
        <v>0</v>
      </c>
    </row>
    <row r="586" spans="1:13" ht="56.25">
      <c r="A586" s="116"/>
      <c r="B586" s="48" t="s">
        <v>343</v>
      </c>
      <c r="C586" s="17" t="s">
        <v>7</v>
      </c>
      <c r="D586" s="16" t="s">
        <v>33</v>
      </c>
      <c r="E586" s="72" t="s">
        <v>78</v>
      </c>
      <c r="F586" s="91" t="s">
        <v>342</v>
      </c>
      <c r="G586" s="10"/>
      <c r="H586" s="96">
        <f>H587</f>
        <v>450498.5</v>
      </c>
      <c r="I586" s="96">
        <f t="shared" ref="I586:M586" si="366">I587</f>
        <v>0</v>
      </c>
      <c r="J586" s="96">
        <f t="shared" si="366"/>
        <v>0</v>
      </c>
      <c r="K586" s="96">
        <f t="shared" si="366"/>
        <v>0</v>
      </c>
      <c r="L586" s="96">
        <f t="shared" si="366"/>
        <v>0</v>
      </c>
      <c r="M586" s="96">
        <f t="shared" si="366"/>
        <v>0</v>
      </c>
    </row>
    <row r="587" spans="1:13" ht="37.5">
      <c r="A587" s="116"/>
      <c r="B587" s="48" t="s">
        <v>133</v>
      </c>
      <c r="C587" s="17" t="s">
        <v>7</v>
      </c>
      <c r="D587" s="16" t="s">
        <v>33</v>
      </c>
      <c r="E587" s="72" t="s">
        <v>78</v>
      </c>
      <c r="F587" s="91" t="s">
        <v>342</v>
      </c>
      <c r="G587" s="10">
        <v>600</v>
      </c>
      <c r="H587" s="96">
        <f>H588</f>
        <v>450498.5</v>
      </c>
      <c r="I587" s="96">
        <f t="shared" ref="I587:M587" si="367">I588</f>
        <v>0</v>
      </c>
      <c r="J587" s="96">
        <f t="shared" si="367"/>
        <v>0</v>
      </c>
      <c r="K587" s="96">
        <f t="shared" si="367"/>
        <v>0</v>
      </c>
      <c r="L587" s="96">
        <f t="shared" si="367"/>
        <v>0</v>
      </c>
      <c r="M587" s="96">
        <f t="shared" si="367"/>
        <v>0</v>
      </c>
    </row>
    <row r="588" spans="1:13" ht="18.75">
      <c r="A588" s="116"/>
      <c r="B588" s="48" t="s">
        <v>132</v>
      </c>
      <c r="C588" s="17" t="s">
        <v>7</v>
      </c>
      <c r="D588" s="16" t="s">
        <v>33</v>
      </c>
      <c r="E588" s="72" t="s">
        <v>78</v>
      </c>
      <c r="F588" s="91" t="s">
        <v>342</v>
      </c>
      <c r="G588" s="10">
        <v>610</v>
      </c>
      <c r="H588" s="96">
        <v>450498.5</v>
      </c>
      <c r="I588" s="96">
        <v>0</v>
      </c>
      <c r="J588" s="58">
        <v>0</v>
      </c>
      <c r="K588" s="58">
        <v>0</v>
      </c>
      <c r="L588" s="58">
        <v>0</v>
      </c>
      <c r="M588" s="58">
        <v>0</v>
      </c>
    </row>
    <row r="589" spans="1:13" ht="93.75">
      <c r="A589" s="118"/>
      <c r="B589" s="48" t="s">
        <v>345</v>
      </c>
      <c r="C589" s="17" t="s">
        <v>7</v>
      </c>
      <c r="D589" s="16" t="s">
        <v>33</v>
      </c>
      <c r="E589" s="72" t="s">
        <v>78</v>
      </c>
      <c r="F589" s="91" t="s">
        <v>344</v>
      </c>
      <c r="G589" s="10"/>
      <c r="H589" s="96">
        <f>H590</f>
        <v>6147497.7800000003</v>
      </c>
      <c r="I589" s="96">
        <f t="shared" ref="I589:M589" si="368">I590</f>
        <v>0</v>
      </c>
      <c r="J589" s="96">
        <f t="shared" si="368"/>
        <v>0</v>
      </c>
      <c r="K589" s="96">
        <f t="shared" si="368"/>
        <v>0</v>
      </c>
      <c r="L589" s="96">
        <f t="shared" si="368"/>
        <v>0</v>
      </c>
      <c r="M589" s="96">
        <f t="shared" si="368"/>
        <v>0</v>
      </c>
    </row>
    <row r="590" spans="1:13" ht="18.75">
      <c r="A590" s="118"/>
      <c r="B590" s="48" t="s">
        <v>10</v>
      </c>
      <c r="C590" s="17" t="s">
        <v>7</v>
      </c>
      <c r="D590" s="16" t="s">
        <v>33</v>
      </c>
      <c r="E590" s="72" t="s">
        <v>78</v>
      </c>
      <c r="F590" s="91" t="s">
        <v>344</v>
      </c>
      <c r="G590" s="10">
        <v>500</v>
      </c>
      <c r="H590" s="96">
        <f>H591</f>
        <v>6147497.7800000003</v>
      </c>
      <c r="I590" s="96">
        <f t="shared" ref="I590:M590" si="369">I591</f>
        <v>0</v>
      </c>
      <c r="J590" s="96">
        <f t="shared" si="369"/>
        <v>0</v>
      </c>
      <c r="K590" s="96">
        <f t="shared" si="369"/>
        <v>0</v>
      </c>
      <c r="L590" s="96">
        <f t="shared" si="369"/>
        <v>0</v>
      </c>
      <c r="M590" s="96">
        <f t="shared" si="369"/>
        <v>0</v>
      </c>
    </row>
    <row r="591" spans="1:13" ht="18.75">
      <c r="A591" s="118"/>
      <c r="B591" s="48" t="s">
        <v>8</v>
      </c>
      <c r="C591" s="17" t="s">
        <v>7</v>
      </c>
      <c r="D591" s="16" t="s">
        <v>33</v>
      </c>
      <c r="E591" s="72" t="s">
        <v>78</v>
      </c>
      <c r="F591" s="91" t="s">
        <v>344</v>
      </c>
      <c r="G591" s="10">
        <v>540</v>
      </c>
      <c r="H591" s="96">
        <v>6147497.7800000003</v>
      </c>
      <c r="I591" s="96">
        <v>0</v>
      </c>
      <c r="J591" s="58">
        <v>0</v>
      </c>
      <c r="K591" s="58">
        <v>0</v>
      </c>
      <c r="L591" s="58">
        <v>0</v>
      </c>
      <c r="M591" s="58">
        <v>0</v>
      </c>
    </row>
    <row r="592" spans="1:13" ht="18.75">
      <c r="A592" s="24" t="s">
        <v>9</v>
      </c>
      <c r="B592" s="23" t="s">
        <v>36</v>
      </c>
      <c r="C592" s="12" t="s">
        <v>7</v>
      </c>
      <c r="D592" s="11" t="s">
        <v>33</v>
      </c>
      <c r="E592" s="11" t="s">
        <v>32</v>
      </c>
      <c r="F592" s="45" t="s">
        <v>1</v>
      </c>
      <c r="G592" s="20" t="s">
        <v>9</v>
      </c>
      <c r="H592" s="99">
        <f>H593</f>
        <v>1157625</v>
      </c>
      <c r="I592" s="99">
        <f t="shared" ref="I592:M592" si="370">I593</f>
        <v>1122896.25</v>
      </c>
      <c r="J592" s="99">
        <f t="shared" si="370"/>
        <v>0</v>
      </c>
      <c r="K592" s="99">
        <f t="shared" si="370"/>
        <v>0</v>
      </c>
      <c r="L592" s="99">
        <f t="shared" si="370"/>
        <v>0</v>
      </c>
      <c r="M592" s="99">
        <f t="shared" si="370"/>
        <v>0</v>
      </c>
    </row>
    <row r="593" spans="1:13" ht="93.75">
      <c r="A593" s="66"/>
      <c r="B593" s="48" t="s">
        <v>277</v>
      </c>
      <c r="C593" s="12" t="s">
        <v>7</v>
      </c>
      <c r="D593" s="11" t="s">
        <v>33</v>
      </c>
      <c r="E593" s="11" t="s">
        <v>32</v>
      </c>
      <c r="F593" s="11" t="s">
        <v>276</v>
      </c>
      <c r="G593" s="10"/>
      <c r="H593" s="96">
        <f>H594</f>
        <v>1157625</v>
      </c>
      <c r="I593" s="96">
        <f t="shared" ref="I593:M593" si="371">I594</f>
        <v>1122896.25</v>
      </c>
      <c r="J593" s="96">
        <f t="shared" si="371"/>
        <v>0</v>
      </c>
      <c r="K593" s="96">
        <f t="shared" si="371"/>
        <v>0</v>
      </c>
      <c r="L593" s="96">
        <f t="shared" si="371"/>
        <v>0</v>
      </c>
      <c r="M593" s="96">
        <f t="shared" si="371"/>
        <v>0</v>
      </c>
    </row>
    <row r="594" spans="1:13" ht="18.75">
      <c r="A594" s="66"/>
      <c r="B594" s="18" t="s">
        <v>35</v>
      </c>
      <c r="C594" s="12" t="s">
        <v>7</v>
      </c>
      <c r="D594" s="11" t="s">
        <v>33</v>
      </c>
      <c r="E594" s="11" t="s">
        <v>32</v>
      </c>
      <c r="F594" s="11" t="s">
        <v>276</v>
      </c>
      <c r="G594" s="10">
        <v>300</v>
      </c>
      <c r="H594" s="96">
        <f>H595</f>
        <v>1157625</v>
      </c>
      <c r="I594" s="96">
        <f t="shared" ref="I594:M594" si="372">I595</f>
        <v>1122896.25</v>
      </c>
      <c r="J594" s="96">
        <f t="shared" si="372"/>
        <v>0</v>
      </c>
      <c r="K594" s="96">
        <f t="shared" si="372"/>
        <v>0</v>
      </c>
      <c r="L594" s="96">
        <f t="shared" si="372"/>
        <v>0</v>
      </c>
      <c r="M594" s="96">
        <f t="shared" si="372"/>
        <v>0</v>
      </c>
    </row>
    <row r="595" spans="1:13" ht="37.5">
      <c r="A595" s="66"/>
      <c r="B595" s="13" t="s">
        <v>34</v>
      </c>
      <c r="C595" s="12" t="s">
        <v>7</v>
      </c>
      <c r="D595" s="11" t="s">
        <v>33</v>
      </c>
      <c r="E595" s="11" t="s">
        <v>32</v>
      </c>
      <c r="F595" s="11" t="s">
        <v>276</v>
      </c>
      <c r="G595" s="10">
        <v>320</v>
      </c>
      <c r="H595" s="96">
        <v>1157625</v>
      </c>
      <c r="I595" s="96">
        <v>1122896.25</v>
      </c>
      <c r="J595" s="58">
        <v>0</v>
      </c>
      <c r="K595" s="58">
        <v>0</v>
      </c>
      <c r="L595" s="58">
        <v>0</v>
      </c>
      <c r="M595" s="58">
        <v>0</v>
      </c>
    </row>
    <row r="596" spans="1:13" ht="37.5">
      <c r="A596" s="24" t="s">
        <v>9</v>
      </c>
      <c r="B596" s="23" t="s">
        <v>29</v>
      </c>
      <c r="C596" s="22" t="s">
        <v>7</v>
      </c>
      <c r="D596" s="21" t="s">
        <v>26</v>
      </c>
      <c r="E596" s="21" t="s">
        <v>2</v>
      </c>
      <c r="F596" s="21" t="s">
        <v>1</v>
      </c>
      <c r="G596" s="20" t="s">
        <v>9</v>
      </c>
      <c r="H596" s="99">
        <f>H597</f>
        <v>133303</v>
      </c>
      <c r="I596" s="99">
        <f t="shared" ref="I596:M596" si="373">I597</f>
        <v>30303</v>
      </c>
      <c r="J596" s="99">
        <f t="shared" si="373"/>
        <v>105000</v>
      </c>
      <c r="K596" s="99">
        <f t="shared" si="373"/>
        <v>0</v>
      </c>
      <c r="L596" s="99">
        <f t="shared" si="373"/>
        <v>25000</v>
      </c>
      <c r="M596" s="99">
        <f t="shared" si="373"/>
        <v>0</v>
      </c>
    </row>
    <row r="597" spans="1:13" ht="18.75">
      <c r="A597" s="19" t="s">
        <v>9</v>
      </c>
      <c r="B597" s="18" t="s">
        <v>28</v>
      </c>
      <c r="C597" s="17" t="s">
        <v>7</v>
      </c>
      <c r="D597" s="16" t="s">
        <v>26</v>
      </c>
      <c r="E597" s="16" t="s">
        <v>5</v>
      </c>
      <c r="F597" s="16" t="s">
        <v>1</v>
      </c>
      <c r="G597" s="15" t="s">
        <v>9</v>
      </c>
      <c r="H597" s="94">
        <f>H598+H601</f>
        <v>133303</v>
      </c>
      <c r="I597" s="94">
        <f>I598+I601</f>
        <v>30303</v>
      </c>
      <c r="J597" s="94">
        <f t="shared" ref="J597:M597" si="374">J598</f>
        <v>105000</v>
      </c>
      <c r="K597" s="94">
        <f t="shared" si="374"/>
        <v>0</v>
      </c>
      <c r="L597" s="94">
        <f t="shared" si="374"/>
        <v>25000</v>
      </c>
      <c r="M597" s="94">
        <f t="shared" si="374"/>
        <v>0</v>
      </c>
    </row>
    <row r="598" spans="1:13" ht="37.5">
      <c r="A598" s="19" t="s">
        <v>9</v>
      </c>
      <c r="B598" s="18" t="s">
        <v>27</v>
      </c>
      <c r="C598" s="17" t="s">
        <v>7</v>
      </c>
      <c r="D598" s="16" t="s">
        <v>26</v>
      </c>
      <c r="E598" s="16" t="s">
        <v>5</v>
      </c>
      <c r="F598" s="16" t="s">
        <v>25</v>
      </c>
      <c r="G598" s="15" t="s">
        <v>9</v>
      </c>
      <c r="H598" s="94">
        <f>H599</f>
        <v>103000</v>
      </c>
      <c r="I598" s="94">
        <f t="shared" ref="I598:M598" si="375">I599</f>
        <v>0</v>
      </c>
      <c r="J598" s="94">
        <f t="shared" si="375"/>
        <v>105000</v>
      </c>
      <c r="K598" s="94">
        <f t="shared" si="375"/>
        <v>0</v>
      </c>
      <c r="L598" s="94">
        <f t="shared" si="375"/>
        <v>25000</v>
      </c>
      <c r="M598" s="94">
        <f t="shared" si="375"/>
        <v>0</v>
      </c>
    </row>
    <row r="599" spans="1:13" ht="37.5">
      <c r="A599" s="19" t="s">
        <v>9</v>
      </c>
      <c r="B599" s="18" t="s">
        <v>18</v>
      </c>
      <c r="C599" s="17" t="s">
        <v>7</v>
      </c>
      <c r="D599" s="16" t="s">
        <v>26</v>
      </c>
      <c r="E599" s="16" t="s">
        <v>5</v>
      </c>
      <c r="F599" s="16" t="s">
        <v>25</v>
      </c>
      <c r="G599" s="15">
        <v>200</v>
      </c>
      <c r="H599" s="94">
        <f>H600</f>
        <v>103000</v>
      </c>
      <c r="I599" s="100">
        <v>0</v>
      </c>
      <c r="J599" s="101">
        <v>105000</v>
      </c>
      <c r="K599" s="101">
        <v>0</v>
      </c>
      <c r="L599" s="101">
        <v>25000</v>
      </c>
      <c r="M599" s="95">
        <v>0</v>
      </c>
    </row>
    <row r="600" spans="1:13" ht="37.5">
      <c r="A600" s="14" t="s">
        <v>9</v>
      </c>
      <c r="B600" s="13" t="s">
        <v>17</v>
      </c>
      <c r="C600" s="17" t="s">
        <v>7</v>
      </c>
      <c r="D600" s="16" t="s">
        <v>26</v>
      </c>
      <c r="E600" s="16" t="s">
        <v>5</v>
      </c>
      <c r="F600" s="16" t="s">
        <v>25</v>
      </c>
      <c r="G600" s="10" t="s">
        <v>14</v>
      </c>
      <c r="H600" s="96">
        <v>103000</v>
      </c>
      <c r="I600" s="97">
        <v>0</v>
      </c>
      <c r="J600" s="98">
        <v>105000</v>
      </c>
      <c r="K600" s="98">
        <v>0</v>
      </c>
      <c r="L600" s="98">
        <v>25000</v>
      </c>
      <c r="M600" s="58">
        <v>0</v>
      </c>
    </row>
    <row r="601" spans="1:13" ht="75">
      <c r="A601" s="70"/>
      <c r="B601" s="13" t="s">
        <v>285</v>
      </c>
      <c r="C601" s="12" t="s">
        <v>7</v>
      </c>
      <c r="D601" s="11" t="s">
        <v>26</v>
      </c>
      <c r="E601" s="11" t="s">
        <v>5</v>
      </c>
      <c r="F601" s="45">
        <v>71830</v>
      </c>
      <c r="G601" s="55"/>
      <c r="H601" s="96">
        <f>H602</f>
        <v>30303</v>
      </c>
      <c r="I601" s="96">
        <f t="shared" ref="I601:M601" si="376">I602</f>
        <v>30303</v>
      </c>
      <c r="J601" s="96">
        <f t="shared" si="376"/>
        <v>0</v>
      </c>
      <c r="K601" s="96">
        <f t="shared" si="376"/>
        <v>0</v>
      </c>
      <c r="L601" s="96">
        <f t="shared" si="376"/>
        <v>0</v>
      </c>
      <c r="M601" s="96">
        <f t="shared" si="376"/>
        <v>0</v>
      </c>
    </row>
    <row r="602" spans="1:13" ht="37.5">
      <c r="A602" s="70"/>
      <c r="B602" s="18" t="s">
        <v>18</v>
      </c>
      <c r="C602" s="17" t="s">
        <v>7</v>
      </c>
      <c r="D602" s="16" t="s">
        <v>26</v>
      </c>
      <c r="E602" s="16" t="s">
        <v>5</v>
      </c>
      <c r="F602" s="16">
        <v>71830</v>
      </c>
      <c r="G602" s="10">
        <v>200</v>
      </c>
      <c r="H602" s="96">
        <f>H603</f>
        <v>30303</v>
      </c>
      <c r="I602" s="96">
        <f t="shared" ref="I602:M602" si="377">I603</f>
        <v>30303</v>
      </c>
      <c r="J602" s="96">
        <f t="shared" si="377"/>
        <v>0</v>
      </c>
      <c r="K602" s="96">
        <f t="shared" si="377"/>
        <v>0</v>
      </c>
      <c r="L602" s="96">
        <f t="shared" si="377"/>
        <v>0</v>
      </c>
      <c r="M602" s="96">
        <f t="shared" si="377"/>
        <v>0</v>
      </c>
    </row>
    <row r="603" spans="1:13" ht="37.5">
      <c r="A603" s="70"/>
      <c r="B603" s="13" t="s">
        <v>17</v>
      </c>
      <c r="C603" s="12" t="s">
        <v>7</v>
      </c>
      <c r="D603" s="11" t="s">
        <v>26</v>
      </c>
      <c r="E603" s="11" t="s">
        <v>5</v>
      </c>
      <c r="F603" s="45">
        <v>71830</v>
      </c>
      <c r="G603" s="10">
        <v>240</v>
      </c>
      <c r="H603" s="96">
        <v>30303</v>
      </c>
      <c r="I603" s="96">
        <v>30303</v>
      </c>
      <c r="J603" s="58">
        <v>0</v>
      </c>
      <c r="K603" s="58">
        <v>0</v>
      </c>
      <c r="L603" s="58">
        <v>0</v>
      </c>
      <c r="M603" s="58">
        <v>0</v>
      </c>
    </row>
    <row r="604" spans="1:13" ht="37.5">
      <c r="A604" s="24" t="s">
        <v>9</v>
      </c>
      <c r="B604" s="23" t="s">
        <v>24</v>
      </c>
      <c r="C604" s="22" t="s">
        <v>7</v>
      </c>
      <c r="D604" s="21" t="s">
        <v>16</v>
      </c>
      <c r="E604" s="21" t="s">
        <v>2</v>
      </c>
      <c r="F604" s="21" t="s">
        <v>1</v>
      </c>
      <c r="G604" s="20" t="s">
        <v>9</v>
      </c>
      <c r="H604" s="99">
        <f>H605</f>
        <v>1649981.41</v>
      </c>
      <c r="I604" s="99">
        <f t="shared" ref="I604:M604" si="378">I605</f>
        <v>1300000</v>
      </c>
      <c r="J604" s="99">
        <f t="shared" si="378"/>
        <v>550000</v>
      </c>
      <c r="K604" s="99">
        <f t="shared" si="378"/>
        <v>0</v>
      </c>
      <c r="L604" s="99">
        <f t="shared" si="378"/>
        <v>50000</v>
      </c>
      <c r="M604" s="99">
        <f t="shared" si="378"/>
        <v>0</v>
      </c>
    </row>
    <row r="605" spans="1:13" ht="37.5">
      <c r="A605" s="68" t="s">
        <v>9</v>
      </c>
      <c r="B605" s="13" t="s">
        <v>23</v>
      </c>
      <c r="C605" s="12" t="s">
        <v>7</v>
      </c>
      <c r="D605" s="11" t="s">
        <v>16</v>
      </c>
      <c r="E605" s="11" t="s">
        <v>5</v>
      </c>
      <c r="F605" s="45" t="s">
        <v>1</v>
      </c>
      <c r="G605" s="55" t="s">
        <v>9</v>
      </c>
      <c r="H605" s="96">
        <f t="shared" ref="H605:M605" si="379">H606</f>
        <v>1649981.41</v>
      </c>
      <c r="I605" s="96">
        <f t="shared" si="379"/>
        <v>1300000</v>
      </c>
      <c r="J605" s="96">
        <f t="shared" si="379"/>
        <v>550000</v>
      </c>
      <c r="K605" s="96">
        <f t="shared" si="379"/>
        <v>0</v>
      </c>
      <c r="L605" s="96">
        <f t="shared" si="379"/>
        <v>50000</v>
      </c>
      <c r="M605" s="96">
        <f t="shared" si="379"/>
        <v>0</v>
      </c>
    </row>
    <row r="606" spans="1:13" ht="56.25">
      <c r="A606" s="24" t="s">
        <v>9</v>
      </c>
      <c r="B606" s="23" t="s">
        <v>19</v>
      </c>
      <c r="C606" s="22" t="s">
        <v>7</v>
      </c>
      <c r="D606" s="21" t="s">
        <v>16</v>
      </c>
      <c r="E606" s="21" t="s">
        <v>5</v>
      </c>
      <c r="F606" s="21" t="s">
        <v>15</v>
      </c>
      <c r="G606" s="20" t="s">
        <v>9</v>
      </c>
      <c r="H606" s="99">
        <f>H607+H609</f>
        <v>1649981.41</v>
      </c>
      <c r="I606" s="99">
        <f>I608+I610</f>
        <v>1300000</v>
      </c>
      <c r="J606" s="99">
        <f t="shared" ref="J606:M606" si="380">J607</f>
        <v>550000</v>
      </c>
      <c r="K606" s="99">
        <f t="shared" si="380"/>
        <v>0</v>
      </c>
      <c r="L606" s="99">
        <f t="shared" si="380"/>
        <v>50000</v>
      </c>
      <c r="M606" s="99">
        <f t="shared" si="380"/>
        <v>0</v>
      </c>
    </row>
    <row r="607" spans="1:13" ht="37.5">
      <c r="A607" s="19" t="s">
        <v>9</v>
      </c>
      <c r="B607" s="18" t="s">
        <v>18</v>
      </c>
      <c r="C607" s="17" t="s">
        <v>7</v>
      </c>
      <c r="D607" s="16" t="s">
        <v>16</v>
      </c>
      <c r="E607" s="16" t="s">
        <v>5</v>
      </c>
      <c r="F607" s="16" t="s">
        <v>15</v>
      </c>
      <c r="G607" s="15">
        <v>200</v>
      </c>
      <c r="H607" s="94">
        <f>H608</f>
        <v>49781.41</v>
      </c>
      <c r="I607" s="94">
        <f t="shared" ref="I607:M607" si="381">I608</f>
        <v>0</v>
      </c>
      <c r="J607" s="94">
        <f t="shared" si="381"/>
        <v>550000</v>
      </c>
      <c r="K607" s="94">
        <f t="shared" si="381"/>
        <v>0</v>
      </c>
      <c r="L607" s="94">
        <f t="shared" si="381"/>
        <v>50000</v>
      </c>
      <c r="M607" s="94">
        <f t="shared" si="381"/>
        <v>0</v>
      </c>
    </row>
    <row r="608" spans="1:13" ht="37.5">
      <c r="A608" s="14" t="s">
        <v>9</v>
      </c>
      <c r="B608" s="13" t="s">
        <v>17</v>
      </c>
      <c r="C608" s="12" t="s">
        <v>7</v>
      </c>
      <c r="D608" s="11" t="s">
        <v>16</v>
      </c>
      <c r="E608" s="11" t="s">
        <v>5</v>
      </c>
      <c r="F608" s="11" t="s">
        <v>15</v>
      </c>
      <c r="G608" s="10" t="s">
        <v>14</v>
      </c>
      <c r="H608" s="96">
        <v>49781.41</v>
      </c>
      <c r="I608" s="97">
        <v>0</v>
      </c>
      <c r="J608" s="98">
        <v>550000</v>
      </c>
      <c r="K608" s="98">
        <v>0</v>
      </c>
      <c r="L608" s="98">
        <v>50000</v>
      </c>
      <c r="M608" s="58">
        <v>0</v>
      </c>
    </row>
    <row r="609" spans="1:13" ht="37.5">
      <c r="A609" s="80"/>
      <c r="B609" s="18" t="s">
        <v>133</v>
      </c>
      <c r="C609" s="12" t="s">
        <v>7</v>
      </c>
      <c r="D609" s="11" t="s">
        <v>16</v>
      </c>
      <c r="E609" s="11" t="s">
        <v>5</v>
      </c>
      <c r="F609" s="11" t="s">
        <v>15</v>
      </c>
      <c r="G609" s="10">
        <v>600</v>
      </c>
      <c r="H609" s="96">
        <f>H610</f>
        <v>1600200</v>
      </c>
      <c r="I609" s="96">
        <f t="shared" ref="I609:M609" si="382">I610</f>
        <v>1300000</v>
      </c>
      <c r="J609" s="96">
        <f t="shared" si="382"/>
        <v>0</v>
      </c>
      <c r="K609" s="96">
        <f t="shared" si="382"/>
        <v>0</v>
      </c>
      <c r="L609" s="96">
        <f t="shared" si="382"/>
        <v>0</v>
      </c>
      <c r="M609" s="96">
        <f t="shared" si="382"/>
        <v>0</v>
      </c>
    </row>
    <row r="610" spans="1:13" ht="18.75">
      <c r="A610" s="80"/>
      <c r="B610" s="13" t="s">
        <v>132</v>
      </c>
      <c r="C610" s="12" t="s">
        <v>7</v>
      </c>
      <c r="D610" s="11" t="s">
        <v>16</v>
      </c>
      <c r="E610" s="11" t="s">
        <v>5</v>
      </c>
      <c r="F610" s="11" t="s">
        <v>15</v>
      </c>
      <c r="G610" s="10">
        <v>610</v>
      </c>
      <c r="H610" s="96">
        <v>1600200</v>
      </c>
      <c r="I610" s="96">
        <v>1300000</v>
      </c>
      <c r="J610" s="58">
        <v>0</v>
      </c>
      <c r="K610" s="58">
        <v>0</v>
      </c>
      <c r="L610" s="58">
        <v>0</v>
      </c>
      <c r="M610" s="58">
        <v>0</v>
      </c>
    </row>
    <row r="611" spans="1:13" ht="37.5">
      <c r="A611" s="24" t="s">
        <v>9</v>
      </c>
      <c r="B611" s="23" t="s">
        <v>13</v>
      </c>
      <c r="C611" s="22" t="s">
        <v>7</v>
      </c>
      <c r="D611" s="21" t="s">
        <v>6</v>
      </c>
      <c r="E611" s="21" t="s">
        <v>2</v>
      </c>
      <c r="F611" s="21" t="s">
        <v>1</v>
      </c>
      <c r="G611" s="20" t="s">
        <v>9</v>
      </c>
      <c r="H611" s="99">
        <f>H612+H613</f>
        <v>1740738.4</v>
      </c>
      <c r="I611" s="99">
        <f t="shared" ref="I611:M611" si="383">I612</f>
        <v>0</v>
      </c>
      <c r="J611" s="99">
        <f t="shared" si="383"/>
        <v>0</v>
      </c>
      <c r="K611" s="99">
        <f t="shared" si="383"/>
        <v>0</v>
      </c>
      <c r="L611" s="99">
        <f t="shared" si="383"/>
        <v>0</v>
      </c>
      <c r="M611" s="99">
        <f t="shared" si="383"/>
        <v>0</v>
      </c>
    </row>
    <row r="612" spans="1:13" ht="37.5">
      <c r="A612" s="19" t="s">
        <v>9</v>
      </c>
      <c r="B612" s="18" t="s">
        <v>12</v>
      </c>
      <c r="C612" s="17" t="s">
        <v>7</v>
      </c>
      <c r="D612" s="16" t="s">
        <v>6</v>
      </c>
      <c r="E612" s="16" t="s">
        <v>5</v>
      </c>
      <c r="F612" s="16" t="s">
        <v>1</v>
      </c>
      <c r="G612" s="15" t="s">
        <v>9</v>
      </c>
      <c r="H612" s="94">
        <f>H616</f>
        <v>840738.4</v>
      </c>
      <c r="I612" s="94">
        <f t="shared" ref="I612:M612" si="384">I616</f>
        <v>0</v>
      </c>
      <c r="J612" s="94">
        <f t="shared" si="384"/>
        <v>0</v>
      </c>
      <c r="K612" s="94">
        <f t="shared" si="384"/>
        <v>0</v>
      </c>
      <c r="L612" s="94">
        <f t="shared" si="384"/>
        <v>0</v>
      </c>
      <c r="M612" s="94">
        <f t="shared" si="384"/>
        <v>0</v>
      </c>
    </row>
    <row r="613" spans="1:13" ht="56.25">
      <c r="A613" s="60"/>
      <c r="B613" s="18" t="s">
        <v>262</v>
      </c>
      <c r="C613" s="17" t="s">
        <v>7</v>
      </c>
      <c r="D613" s="16" t="s">
        <v>6</v>
      </c>
      <c r="E613" s="16" t="s">
        <v>5</v>
      </c>
      <c r="F613" s="16">
        <v>19990</v>
      </c>
      <c r="G613" s="15"/>
      <c r="H613" s="94">
        <f>H614</f>
        <v>900000</v>
      </c>
      <c r="I613" s="94">
        <f t="shared" ref="I613:M613" si="385">I614</f>
        <v>0</v>
      </c>
      <c r="J613" s="94">
        <f t="shared" si="385"/>
        <v>0</v>
      </c>
      <c r="K613" s="94">
        <f t="shared" si="385"/>
        <v>0</v>
      </c>
      <c r="L613" s="94">
        <f t="shared" si="385"/>
        <v>0</v>
      </c>
      <c r="M613" s="94">
        <f t="shared" si="385"/>
        <v>0</v>
      </c>
    </row>
    <row r="614" spans="1:13" ht="18.75">
      <c r="A614" s="60"/>
      <c r="B614" s="18" t="s">
        <v>44</v>
      </c>
      <c r="C614" s="17" t="s">
        <v>7</v>
      </c>
      <c r="D614" s="16" t="s">
        <v>6</v>
      </c>
      <c r="E614" s="16" t="s">
        <v>5</v>
      </c>
      <c r="F614" s="16">
        <v>19990</v>
      </c>
      <c r="G614" s="15">
        <v>800</v>
      </c>
      <c r="H614" s="94">
        <f>H615</f>
        <v>900000</v>
      </c>
      <c r="I614" s="94">
        <f t="shared" ref="I614:M614" si="386">I615</f>
        <v>0</v>
      </c>
      <c r="J614" s="94">
        <f t="shared" si="386"/>
        <v>0</v>
      </c>
      <c r="K614" s="94">
        <f t="shared" si="386"/>
        <v>0</v>
      </c>
      <c r="L614" s="94">
        <f t="shared" si="386"/>
        <v>0</v>
      </c>
      <c r="M614" s="94">
        <f t="shared" si="386"/>
        <v>0</v>
      </c>
    </row>
    <row r="615" spans="1:13" ht="56.25">
      <c r="A615" s="60"/>
      <c r="B615" s="18" t="s">
        <v>43</v>
      </c>
      <c r="C615" s="17" t="s">
        <v>7</v>
      </c>
      <c r="D615" s="16" t="s">
        <v>6</v>
      </c>
      <c r="E615" s="16" t="s">
        <v>5</v>
      </c>
      <c r="F615" s="16">
        <v>19990</v>
      </c>
      <c r="G615" s="15">
        <v>810</v>
      </c>
      <c r="H615" s="94">
        <v>900000</v>
      </c>
      <c r="I615" s="94">
        <v>0</v>
      </c>
      <c r="J615" s="94">
        <v>0</v>
      </c>
      <c r="K615" s="94">
        <v>0</v>
      </c>
      <c r="L615" s="94">
        <v>0</v>
      </c>
      <c r="M615" s="94">
        <v>0</v>
      </c>
    </row>
    <row r="616" spans="1:13" ht="56.25">
      <c r="A616" s="19" t="s">
        <v>9</v>
      </c>
      <c r="B616" s="18" t="s">
        <v>11</v>
      </c>
      <c r="C616" s="17" t="s">
        <v>7</v>
      </c>
      <c r="D616" s="16" t="s">
        <v>6</v>
      </c>
      <c r="E616" s="16" t="s">
        <v>5</v>
      </c>
      <c r="F616" s="16" t="s">
        <v>4</v>
      </c>
      <c r="G616" s="15" t="s">
        <v>9</v>
      </c>
      <c r="H616" s="94">
        <f>H617</f>
        <v>840738.4</v>
      </c>
      <c r="I616" s="94">
        <f t="shared" ref="I616:M616" si="387">I617</f>
        <v>0</v>
      </c>
      <c r="J616" s="94">
        <f t="shared" si="387"/>
        <v>0</v>
      </c>
      <c r="K616" s="94">
        <f t="shared" si="387"/>
        <v>0</v>
      </c>
      <c r="L616" s="94">
        <f t="shared" si="387"/>
        <v>0</v>
      </c>
      <c r="M616" s="94">
        <f t="shared" si="387"/>
        <v>0</v>
      </c>
    </row>
    <row r="617" spans="1:13" ht="18.75">
      <c r="A617" s="19" t="s">
        <v>9</v>
      </c>
      <c r="B617" s="18" t="s">
        <v>10</v>
      </c>
      <c r="C617" s="17" t="s">
        <v>7</v>
      </c>
      <c r="D617" s="16" t="s">
        <v>6</v>
      </c>
      <c r="E617" s="16" t="s">
        <v>5</v>
      </c>
      <c r="F617" s="16" t="s">
        <v>4</v>
      </c>
      <c r="G617" s="15">
        <v>500</v>
      </c>
      <c r="H617" s="94">
        <f>H618</f>
        <v>840738.4</v>
      </c>
      <c r="I617" s="94">
        <f t="shared" ref="I617:M617" si="388">I618</f>
        <v>0</v>
      </c>
      <c r="J617" s="94">
        <f t="shared" si="388"/>
        <v>0</v>
      </c>
      <c r="K617" s="94">
        <f t="shared" si="388"/>
        <v>0</v>
      </c>
      <c r="L617" s="94">
        <f t="shared" si="388"/>
        <v>0</v>
      </c>
      <c r="M617" s="94">
        <f t="shared" si="388"/>
        <v>0</v>
      </c>
    </row>
    <row r="618" spans="1:13" ht="18.75">
      <c r="A618" s="14" t="s">
        <v>9</v>
      </c>
      <c r="B618" s="13" t="s">
        <v>8</v>
      </c>
      <c r="C618" s="12" t="s">
        <v>7</v>
      </c>
      <c r="D618" s="11" t="s">
        <v>6</v>
      </c>
      <c r="E618" s="11" t="s">
        <v>5</v>
      </c>
      <c r="F618" s="11" t="s">
        <v>4</v>
      </c>
      <c r="G618" s="10" t="s">
        <v>3</v>
      </c>
      <c r="H618" s="96">
        <v>840738.4</v>
      </c>
      <c r="I618" s="97">
        <v>0</v>
      </c>
      <c r="J618" s="98">
        <v>0</v>
      </c>
      <c r="K618" s="98">
        <v>0</v>
      </c>
      <c r="L618" s="98">
        <v>0</v>
      </c>
      <c r="M618" s="58">
        <v>0</v>
      </c>
    </row>
    <row r="619" spans="1:13" ht="18.75">
      <c r="A619" s="14"/>
      <c r="B619" s="13" t="s">
        <v>258</v>
      </c>
      <c r="C619" s="12">
        <v>99</v>
      </c>
      <c r="D619" s="11">
        <v>0</v>
      </c>
      <c r="E619" s="59" t="s">
        <v>2</v>
      </c>
      <c r="F619" s="59" t="s">
        <v>1</v>
      </c>
      <c r="G619" s="10"/>
      <c r="H619" s="96">
        <f>H620</f>
        <v>5951213.7000000002</v>
      </c>
      <c r="I619" s="96">
        <f t="shared" ref="I619:M619" si="389">I620</f>
        <v>5805186.7000000002</v>
      </c>
      <c r="J619" s="96">
        <f t="shared" si="389"/>
        <v>0</v>
      </c>
      <c r="K619" s="96">
        <f t="shared" si="389"/>
        <v>0</v>
      </c>
      <c r="L619" s="96">
        <f t="shared" si="389"/>
        <v>0</v>
      </c>
      <c r="M619" s="96">
        <f t="shared" si="389"/>
        <v>0</v>
      </c>
    </row>
    <row r="620" spans="1:13" ht="37.5">
      <c r="A620" s="14"/>
      <c r="B620" s="13" t="s">
        <v>259</v>
      </c>
      <c r="C620" s="12">
        <v>99</v>
      </c>
      <c r="D620" s="11">
        <v>3</v>
      </c>
      <c r="E620" s="59" t="s">
        <v>2</v>
      </c>
      <c r="F620" s="59" t="s">
        <v>1</v>
      </c>
      <c r="G620" s="10"/>
      <c r="H620" s="96">
        <f>H621</f>
        <v>5951213.7000000002</v>
      </c>
      <c r="I620" s="96">
        <f t="shared" ref="I620:M620" si="390">I621</f>
        <v>5805186.7000000002</v>
      </c>
      <c r="J620" s="96">
        <f t="shared" si="390"/>
        <v>0</v>
      </c>
      <c r="K620" s="96">
        <f t="shared" si="390"/>
        <v>0</v>
      </c>
      <c r="L620" s="96">
        <f t="shared" si="390"/>
        <v>0</v>
      </c>
      <c r="M620" s="96">
        <f t="shared" si="390"/>
        <v>0</v>
      </c>
    </row>
    <row r="621" spans="1:13" ht="18.75">
      <c r="A621" s="14"/>
      <c r="B621" s="13" t="s">
        <v>260</v>
      </c>
      <c r="C621" s="12">
        <v>99</v>
      </c>
      <c r="D621" s="11">
        <v>3</v>
      </c>
      <c r="E621" s="59" t="s">
        <v>5</v>
      </c>
      <c r="F621" s="59" t="s">
        <v>1</v>
      </c>
      <c r="G621" s="10"/>
      <c r="H621" s="96">
        <f>H625+H622</f>
        <v>5951213.7000000002</v>
      </c>
      <c r="I621" s="96">
        <f t="shared" ref="I621:M621" si="391">I625</f>
        <v>5805186.7000000002</v>
      </c>
      <c r="J621" s="96">
        <f t="shared" si="391"/>
        <v>0</v>
      </c>
      <c r="K621" s="96">
        <f t="shared" si="391"/>
        <v>0</v>
      </c>
      <c r="L621" s="96">
        <f t="shared" si="391"/>
        <v>0</v>
      </c>
      <c r="M621" s="96">
        <f t="shared" si="391"/>
        <v>0</v>
      </c>
    </row>
    <row r="622" spans="1:13" ht="18.75">
      <c r="A622" s="14"/>
      <c r="B622" s="13" t="s">
        <v>316</v>
      </c>
      <c r="C622" s="12">
        <v>99</v>
      </c>
      <c r="D622" s="11">
        <v>3</v>
      </c>
      <c r="E622" s="59" t="s">
        <v>5</v>
      </c>
      <c r="F622" s="59" t="s">
        <v>15</v>
      </c>
      <c r="G622" s="10"/>
      <c r="H622" s="96">
        <f>H623</f>
        <v>146027</v>
      </c>
      <c r="I622" s="96">
        <f t="shared" ref="I622:M622" si="392">I623</f>
        <v>0</v>
      </c>
      <c r="J622" s="96">
        <f t="shared" si="392"/>
        <v>0</v>
      </c>
      <c r="K622" s="96">
        <f t="shared" si="392"/>
        <v>0</v>
      </c>
      <c r="L622" s="96">
        <f t="shared" si="392"/>
        <v>0</v>
      </c>
      <c r="M622" s="96">
        <f t="shared" si="392"/>
        <v>0</v>
      </c>
    </row>
    <row r="623" spans="1:13" ht="18.75">
      <c r="A623" s="14"/>
      <c r="B623" s="13" t="s">
        <v>44</v>
      </c>
      <c r="C623" s="12">
        <v>99</v>
      </c>
      <c r="D623" s="11">
        <v>3</v>
      </c>
      <c r="E623" s="59" t="s">
        <v>5</v>
      </c>
      <c r="F623" s="59" t="s">
        <v>15</v>
      </c>
      <c r="G623" s="10">
        <v>800</v>
      </c>
      <c r="H623" s="96">
        <f>H624</f>
        <v>146027</v>
      </c>
      <c r="I623" s="96">
        <f t="shared" ref="I623:M623" si="393">I624</f>
        <v>0</v>
      </c>
      <c r="J623" s="96">
        <f t="shared" si="393"/>
        <v>0</v>
      </c>
      <c r="K623" s="96">
        <f t="shared" si="393"/>
        <v>0</v>
      </c>
      <c r="L623" s="96">
        <f t="shared" si="393"/>
        <v>0</v>
      </c>
      <c r="M623" s="96">
        <f t="shared" si="393"/>
        <v>0</v>
      </c>
    </row>
    <row r="624" spans="1:13" ht="18.75">
      <c r="A624" s="14"/>
      <c r="B624" s="13" t="s">
        <v>317</v>
      </c>
      <c r="C624" s="12">
        <v>99</v>
      </c>
      <c r="D624" s="11">
        <v>3</v>
      </c>
      <c r="E624" s="59" t="s">
        <v>5</v>
      </c>
      <c r="F624" s="59" t="s">
        <v>15</v>
      </c>
      <c r="G624" s="10">
        <v>880</v>
      </c>
      <c r="H624" s="96">
        <v>146027</v>
      </c>
      <c r="I624" s="96">
        <v>0</v>
      </c>
      <c r="J624" s="96">
        <v>0</v>
      </c>
      <c r="K624" s="96">
        <v>0</v>
      </c>
      <c r="L624" s="96">
        <v>0</v>
      </c>
      <c r="M624" s="96">
        <v>0</v>
      </c>
    </row>
    <row r="625" spans="1:13" ht="37.5">
      <c r="A625" s="14"/>
      <c r="B625" s="13" t="s">
        <v>261</v>
      </c>
      <c r="C625" s="12">
        <v>99</v>
      </c>
      <c r="D625" s="11">
        <v>3</v>
      </c>
      <c r="E625" s="59" t="s">
        <v>5</v>
      </c>
      <c r="F625" s="59" t="s">
        <v>257</v>
      </c>
      <c r="G625" s="10"/>
      <c r="H625" s="96">
        <f>H626+H628</f>
        <v>5805186.7000000002</v>
      </c>
      <c r="I625" s="96">
        <f>I626+I628</f>
        <v>5805186.7000000002</v>
      </c>
      <c r="J625" s="96">
        <f t="shared" ref="J625:M625" si="394">J626</f>
        <v>0</v>
      </c>
      <c r="K625" s="96">
        <f t="shared" si="394"/>
        <v>0</v>
      </c>
      <c r="L625" s="96">
        <f t="shared" si="394"/>
        <v>0</v>
      </c>
      <c r="M625" s="96">
        <f t="shared" si="394"/>
        <v>0</v>
      </c>
    </row>
    <row r="626" spans="1:13" ht="18.75">
      <c r="A626" s="14"/>
      <c r="B626" s="13" t="s">
        <v>35</v>
      </c>
      <c r="C626" s="12">
        <v>99</v>
      </c>
      <c r="D626" s="11">
        <v>3</v>
      </c>
      <c r="E626" s="59" t="s">
        <v>5</v>
      </c>
      <c r="F626" s="59" t="s">
        <v>257</v>
      </c>
      <c r="G626" s="10">
        <v>300</v>
      </c>
      <c r="H626" s="96">
        <f>H627</f>
        <v>2030000</v>
      </c>
      <c r="I626" s="96">
        <f t="shared" ref="I626:M626" si="395">I627</f>
        <v>2030000</v>
      </c>
      <c r="J626" s="96">
        <f t="shared" si="395"/>
        <v>0</v>
      </c>
      <c r="K626" s="96">
        <f t="shared" si="395"/>
        <v>0</v>
      </c>
      <c r="L626" s="96">
        <f t="shared" si="395"/>
        <v>0</v>
      </c>
      <c r="M626" s="96">
        <f t="shared" si="395"/>
        <v>0</v>
      </c>
    </row>
    <row r="627" spans="1:13" ht="37.5">
      <c r="A627" s="14"/>
      <c r="B627" s="13" t="s">
        <v>34</v>
      </c>
      <c r="C627" s="12">
        <v>99</v>
      </c>
      <c r="D627" s="11">
        <v>3</v>
      </c>
      <c r="E627" s="59" t="s">
        <v>5</v>
      </c>
      <c r="F627" s="59" t="s">
        <v>257</v>
      </c>
      <c r="G627" s="10">
        <v>320</v>
      </c>
      <c r="H627" s="96">
        <v>2030000</v>
      </c>
      <c r="I627" s="97">
        <v>2030000</v>
      </c>
      <c r="J627" s="98">
        <v>0</v>
      </c>
      <c r="K627" s="98">
        <v>0</v>
      </c>
      <c r="L627" s="98">
        <v>0</v>
      </c>
      <c r="M627" s="58">
        <v>0</v>
      </c>
    </row>
    <row r="628" spans="1:13" ht="18.75">
      <c r="A628" s="14"/>
      <c r="B628" s="18" t="s">
        <v>10</v>
      </c>
      <c r="C628" s="12">
        <v>99</v>
      </c>
      <c r="D628" s="11">
        <v>3</v>
      </c>
      <c r="E628" s="59" t="s">
        <v>5</v>
      </c>
      <c r="F628" s="59" t="s">
        <v>257</v>
      </c>
      <c r="G628" s="10">
        <v>500</v>
      </c>
      <c r="H628" s="96">
        <f>H629</f>
        <v>3775186.7</v>
      </c>
      <c r="I628" s="96">
        <f t="shared" ref="I628:M628" si="396">I629</f>
        <v>3775186.7</v>
      </c>
      <c r="J628" s="96">
        <f t="shared" si="396"/>
        <v>0</v>
      </c>
      <c r="K628" s="96">
        <f t="shared" si="396"/>
        <v>0</v>
      </c>
      <c r="L628" s="96">
        <f t="shared" si="396"/>
        <v>0</v>
      </c>
      <c r="M628" s="96">
        <f t="shared" si="396"/>
        <v>0</v>
      </c>
    </row>
    <row r="629" spans="1:13" ht="18.75">
      <c r="A629" s="14"/>
      <c r="B629" s="13" t="s">
        <v>8</v>
      </c>
      <c r="C629" s="12">
        <v>99</v>
      </c>
      <c r="D629" s="11">
        <v>3</v>
      </c>
      <c r="E629" s="59" t="s">
        <v>5</v>
      </c>
      <c r="F629" s="59" t="s">
        <v>257</v>
      </c>
      <c r="G629" s="10">
        <v>540</v>
      </c>
      <c r="H629" s="96">
        <v>3775186.7</v>
      </c>
      <c r="I629" s="97">
        <v>3775186.7</v>
      </c>
      <c r="J629" s="98">
        <v>0</v>
      </c>
      <c r="K629" s="98">
        <v>0</v>
      </c>
      <c r="L629" s="98">
        <v>0</v>
      </c>
      <c r="M629" s="58">
        <v>0</v>
      </c>
    </row>
    <row r="630" spans="1:13" ht="18.75">
      <c r="A630" s="7"/>
      <c r="B630" s="6" t="s">
        <v>0</v>
      </c>
      <c r="C630" s="5"/>
      <c r="D630" s="4"/>
      <c r="E630" s="4"/>
      <c r="F630" s="4"/>
      <c r="G630" s="58"/>
      <c r="H630" s="58">
        <f t="shared" ref="H630:M630" si="397">H619+H382+H16</f>
        <v>1356059061.1099999</v>
      </c>
      <c r="I630" s="58">
        <f t="shared" si="397"/>
        <v>851417853.75</v>
      </c>
      <c r="J630" s="58">
        <f t="shared" si="397"/>
        <v>1038968179.11</v>
      </c>
      <c r="K630" s="58">
        <f t="shared" si="397"/>
        <v>609105162.65999997</v>
      </c>
      <c r="L630" s="58">
        <f t="shared" si="397"/>
        <v>904032343.33000004</v>
      </c>
      <c r="M630" s="58">
        <f t="shared" si="397"/>
        <v>532369441.75999999</v>
      </c>
    </row>
    <row r="631" spans="1:13" ht="18.75">
      <c r="A631" s="3"/>
      <c r="B631" s="3"/>
      <c r="C631" s="3"/>
      <c r="D631" s="3"/>
      <c r="E631" s="3"/>
      <c r="F631" s="3"/>
      <c r="G631" s="3"/>
      <c r="H631" s="41"/>
      <c r="I631" s="41"/>
      <c r="J631" s="42"/>
      <c r="K631" s="42"/>
      <c r="L631" s="42"/>
      <c r="M631" s="42"/>
    </row>
  </sheetData>
  <autoFilter ref="A15:M15">
    <filterColumn colId="2" showButton="0"/>
    <filterColumn colId="3" showButton="0"/>
    <filterColumn colId="4" showButton="0"/>
  </autoFilter>
  <mergeCells count="14">
    <mergeCell ref="J1:M1"/>
    <mergeCell ref="C15:F15"/>
    <mergeCell ref="I5:M5"/>
    <mergeCell ref="L13:M13"/>
    <mergeCell ref="B7:L7"/>
    <mergeCell ref="B8:L8"/>
    <mergeCell ref="B9:L9"/>
    <mergeCell ref="A11:A14"/>
    <mergeCell ref="B11:B14"/>
    <mergeCell ref="C11:G13"/>
    <mergeCell ref="H13:I13"/>
    <mergeCell ref="J13:K13"/>
    <mergeCell ref="C14:F14"/>
    <mergeCell ref="H11:M12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2022-11-16T08:23:11Z</dcterms:modified>
</cp:coreProperties>
</file>