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Табл.№5'!$15:$15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2"/>
  <c r="F37"/>
  <c r="H37"/>
  <c r="D37"/>
  <c r="D16"/>
  <c r="E56"/>
  <c r="E51"/>
  <c r="E41"/>
  <c r="E48"/>
  <c r="E58"/>
  <c r="F58"/>
  <c r="G58"/>
  <c r="H58"/>
  <c r="I58"/>
  <c r="D58"/>
  <c r="F56"/>
  <c r="D56"/>
  <c r="F51"/>
  <c r="G51"/>
  <c r="H51"/>
  <c r="I51"/>
  <c r="D51"/>
  <c r="F48"/>
  <c r="H48"/>
  <c r="D48"/>
  <c r="F41"/>
  <c r="G41"/>
  <c r="H41"/>
  <c r="I41"/>
  <c r="D41"/>
  <c r="E31"/>
  <c r="F31"/>
  <c r="G31"/>
  <c r="H31"/>
  <c r="I31"/>
  <c r="D31"/>
  <c r="E27"/>
  <c r="F27"/>
  <c r="D27"/>
  <c r="F25"/>
  <c r="E16"/>
  <c r="F16"/>
  <c r="G16"/>
  <c r="H16"/>
  <c r="I16"/>
  <c r="H61" l="1"/>
  <c r="I61"/>
  <c r="F61"/>
  <c r="G61"/>
  <c r="E61"/>
  <c r="D61"/>
</calcChain>
</file>

<file path=xl/sharedStrings.xml><?xml version="1.0" encoding="utf-8"?>
<sst xmlns="http://schemas.openxmlformats.org/spreadsheetml/2006/main" count="66" uniqueCount="62">
  <si>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</si>
  <si>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</si>
  <si>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</si>
  <si>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</si>
  <si>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</si>
  <si>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</si>
  <si>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</si>
  <si>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</si>
  <si>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</si>
  <si>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</si>
  <si>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</si>
  <si>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</si>
  <si>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</si>
  <si>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</si>
  <si>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</si>
  <si>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</si>
  <si>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</si>
  <si>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</si>
  <si>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</si>
  <si>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</si>
  <si>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</si>
  <si>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</si>
  <si>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</si>
  <si>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</si>
  <si>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</si>
  <si>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</si>
  <si>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</si>
  <si>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</si>
  <si>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</si>
  <si>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</si>
  <si>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</si>
  <si>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</si>
  <si>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</si>
  <si>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</si>
  <si>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</si>
  <si>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</si>
  <si>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</si>
  <si>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</si>
  <si>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</si>
  <si>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</si>
  <si>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</si>
  <si>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</si>
  <si>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</si>
  <si>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</si>
  <si>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</si>
  <si>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</si>
  <si>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</si>
  <si>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</si>
  <si>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</si>
  <si>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</si>
  <si>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</si>
  <si>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</si>
  <si>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</si>
  <si>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</si>
  <si>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</si>
  <si>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</si>
  <si>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</si>
  <si>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</si>
  <si>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</si>
  <si>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</si>
  <si>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Приложение №2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</si>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</sst>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topLeftCell="A41" workbookViewId="0">
      <selection activeCell="D45" sqref="D45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F1" s="32" t="s">
        <v>60</v>
      </c>
      <c r="G1" s="32"/>
      <c r="H1" s="32"/>
      <c r="I1" s="32"/>
    </row>
    <row r="2" spans="1:9" ht="95.25" customHeight="1">
      <c r="F2" s="32" t="s">
        <v>59</v>
      </c>
      <c r="G2" s="32"/>
      <c r="H2" s="32"/>
      <c r="I2" s="32"/>
    </row>
    <row r="3" spans="1:9" ht="10.5" customHeight="1">
      <c r="A3" s="23"/>
      <c r="B3" s="23"/>
      <c r="C3" s="20"/>
      <c r="D3" s="25"/>
      <c r="E3" s="20"/>
      <c r="F3" s="20"/>
      <c r="G3" s="20"/>
      <c r="H3" s="19"/>
      <c r="I3" s="19"/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56</v>
      </c>
    </row>
    <row r="5" spans="1:9">
      <c r="A5" s="24"/>
      <c r="B5" s="18"/>
      <c r="C5" s="18"/>
      <c r="D5" s="18"/>
      <c r="E5" s="19"/>
      <c r="F5" s="20"/>
      <c r="G5" s="20"/>
      <c r="H5" s="19"/>
      <c r="I5" s="18" t="s">
        <v>55</v>
      </c>
    </row>
    <row r="6" spans="1:9">
      <c r="A6" s="24"/>
      <c r="B6" s="24"/>
      <c r="C6" s="24"/>
      <c r="D6" s="24"/>
      <c r="E6" s="19"/>
      <c r="F6" s="20"/>
      <c r="G6" s="20"/>
      <c r="H6" s="19"/>
      <c r="I6" s="18" t="s">
        <v>57</v>
      </c>
    </row>
    <row r="7" spans="1:9">
      <c r="A7" s="23"/>
      <c r="B7" s="23"/>
      <c r="C7" s="22"/>
      <c r="D7" s="21"/>
      <c r="E7" s="20"/>
      <c r="F7" s="20"/>
      <c r="G7" s="20"/>
      <c r="H7" s="19"/>
      <c r="I7" s="18" t="s">
        <v>54</v>
      </c>
    </row>
    <row r="8" spans="1:9">
      <c r="A8" s="33"/>
      <c r="B8" s="33"/>
      <c r="C8" s="33"/>
      <c r="D8" s="33"/>
      <c r="E8" s="33"/>
      <c r="F8" s="33"/>
      <c r="G8" s="33"/>
      <c r="H8" s="33"/>
      <c r="I8" s="33"/>
    </row>
    <row r="9" spans="1:9" ht="63.75" customHeight="1">
      <c r="A9" s="34" t="s">
        <v>58</v>
      </c>
      <c r="B9" s="34"/>
      <c r="C9" s="34"/>
      <c r="D9" s="34"/>
      <c r="E9" s="34"/>
      <c r="F9" s="34"/>
      <c r="G9" s="34"/>
      <c r="H9" s="34"/>
      <c r="I9" s="34"/>
    </row>
    <row r="10" spans="1:9">
      <c r="A10" s="35"/>
      <c r="B10" s="35"/>
      <c r="C10" s="35"/>
      <c r="D10" s="35"/>
      <c r="E10" s="35"/>
      <c r="F10" s="17"/>
      <c r="G10" s="17"/>
      <c r="H10" s="17"/>
      <c r="I10" s="17"/>
    </row>
    <row r="11" spans="1:9">
      <c r="A11" s="36" t="s">
        <v>53</v>
      </c>
      <c r="B11" s="39" t="s">
        <v>52</v>
      </c>
      <c r="C11" s="36"/>
      <c r="D11" s="39" t="s">
        <v>51</v>
      </c>
      <c r="E11" s="39"/>
      <c r="F11" s="41"/>
      <c r="G11" s="41"/>
      <c r="H11" s="41"/>
      <c r="I11" s="41"/>
    </row>
    <row r="12" spans="1:9">
      <c r="A12" s="37"/>
      <c r="B12" s="40"/>
      <c r="C12" s="37"/>
      <c r="D12" s="39" t="s">
        <v>50</v>
      </c>
      <c r="E12" s="36"/>
      <c r="F12" s="42" t="s">
        <v>49</v>
      </c>
      <c r="G12" s="43"/>
      <c r="H12" s="42" t="s">
        <v>48</v>
      </c>
      <c r="I12" s="42"/>
    </row>
    <row r="13" spans="1:9" ht="70.5" customHeight="1">
      <c r="A13" s="37"/>
      <c r="B13" s="40"/>
      <c r="C13" s="37"/>
      <c r="D13" s="40" t="s">
        <v>47</v>
      </c>
      <c r="E13" s="37" t="s">
        <v>46</v>
      </c>
      <c r="F13" s="45" t="s">
        <v>47</v>
      </c>
      <c r="G13" s="39" t="s">
        <v>46</v>
      </c>
      <c r="H13" s="47" t="s">
        <v>47</v>
      </c>
      <c r="I13" s="39" t="s">
        <v>46</v>
      </c>
    </row>
    <row r="14" spans="1:9" ht="75.75" customHeight="1">
      <c r="A14" s="38"/>
      <c r="B14" s="16" t="s">
        <v>45</v>
      </c>
      <c r="C14" s="15" t="s">
        <v>44</v>
      </c>
      <c r="D14" s="38"/>
      <c r="E14" s="44"/>
      <c r="F14" s="46"/>
      <c r="G14" s="38"/>
      <c r="H14" s="48"/>
      <c r="I14" s="38"/>
    </row>
    <row r="15" spans="1:9">
      <c r="A15" s="12">
        <v>1</v>
      </c>
      <c r="B15" s="14">
        <v>2</v>
      </c>
      <c r="C15" s="13">
        <v>3</v>
      </c>
      <c r="D15" s="12">
        <v>4</v>
      </c>
      <c r="E15" s="4">
        <v>5</v>
      </c>
      <c r="F15" s="11">
        <v>6</v>
      </c>
      <c r="G15" s="4">
        <v>7</v>
      </c>
      <c r="H15" s="4">
        <v>8</v>
      </c>
      <c r="I15" s="4">
        <v>9</v>
      </c>
    </row>
    <row r="16" spans="1:9">
      <c r="A16" s="10" t="s">
        <v>43</v>
      </c>
      <c r="B16" s="9">
        <v>1</v>
      </c>
      <c r="C16" s="9">
        <v>0</v>
      </c>
      <c r="D16" s="26">
        <f>D17+D18+D19+D20+D21+D23+D24+D22</f>
        <v>82954699.099999994</v>
      </c>
      <c r="E16" s="26">
        <f t="shared" ref="E16:I16" si="0">E17+E18+E19+E20+E21+E23+E24</f>
        <v>4375850.8600000003</v>
      </c>
      <c r="F16" s="26">
        <f t="shared" si="0"/>
        <v>78876866.680000007</v>
      </c>
      <c r="G16" s="26">
        <f t="shared" si="0"/>
        <v>4222210.6099999994</v>
      </c>
      <c r="H16" s="26">
        <f t="shared" si="0"/>
        <v>70104496.099999994</v>
      </c>
      <c r="I16" s="26">
        <f t="shared" si="0"/>
        <v>4223544.71</v>
      </c>
    </row>
    <row r="17" spans="1:9" ht="56.25">
      <c r="A17" s="10" t="s">
        <v>42</v>
      </c>
      <c r="B17" s="9">
        <v>1</v>
      </c>
      <c r="C17" s="9">
        <v>2</v>
      </c>
      <c r="D17" s="26">
        <v>2022483.84</v>
      </c>
      <c r="E17" s="28">
        <v>0</v>
      </c>
      <c r="F17" s="8">
        <v>2022483.84</v>
      </c>
      <c r="G17" s="28">
        <v>0</v>
      </c>
      <c r="H17" s="8">
        <v>1995483.84</v>
      </c>
      <c r="I17" s="29">
        <v>0</v>
      </c>
    </row>
    <row r="18" spans="1:9" ht="75">
      <c r="A18" s="10" t="s">
        <v>41</v>
      </c>
      <c r="B18" s="9">
        <v>1</v>
      </c>
      <c r="C18" s="9">
        <v>3</v>
      </c>
      <c r="D18" s="26">
        <v>1061898.28</v>
      </c>
      <c r="E18" s="28">
        <v>48820</v>
      </c>
      <c r="F18" s="8">
        <v>1033078.28</v>
      </c>
      <c r="G18" s="28">
        <v>0</v>
      </c>
      <c r="H18" s="8">
        <v>1033078.28</v>
      </c>
      <c r="I18" s="29">
        <v>0</v>
      </c>
    </row>
    <row r="19" spans="1:9" ht="75">
      <c r="A19" s="10" t="s">
        <v>40</v>
      </c>
      <c r="B19" s="9">
        <v>1</v>
      </c>
      <c r="C19" s="9">
        <v>4</v>
      </c>
      <c r="D19" s="26">
        <v>27439751.739999998</v>
      </c>
      <c r="E19" s="27">
        <v>1000</v>
      </c>
      <c r="F19" s="8">
        <v>27571012.219999999</v>
      </c>
      <c r="G19" s="8">
        <v>1000</v>
      </c>
      <c r="H19" s="8">
        <v>25325650.739999998</v>
      </c>
      <c r="I19" s="7">
        <v>1000</v>
      </c>
    </row>
    <row r="20" spans="1:9">
      <c r="A20" s="10" t="s">
        <v>39</v>
      </c>
      <c r="B20" s="9">
        <v>1</v>
      </c>
      <c r="C20" s="9">
        <v>5</v>
      </c>
      <c r="D20" s="26">
        <v>92570.49</v>
      </c>
      <c r="E20" s="27">
        <v>92570.49</v>
      </c>
      <c r="F20" s="8">
        <v>226.61</v>
      </c>
      <c r="G20" s="8">
        <v>226.61</v>
      </c>
      <c r="H20" s="8">
        <v>199.71</v>
      </c>
      <c r="I20" s="7">
        <v>199.71</v>
      </c>
    </row>
    <row r="21" spans="1:9" ht="56.25">
      <c r="A21" s="10" t="s">
        <v>38</v>
      </c>
      <c r="B21" s="9">
        <v>1</v>
      </c>
      <c r="C21" s="9">
        <v>6</v>
      </c>
      <c r="D21" s="26">
        <v>17104214</v>
      </c>
      <c r="E21" s="27">
        <v>3914388</v>
      </c>
      <c r="F21" s="8">
        <v>16004214</v>
      </c>
      <c r="G21" s="8">
        <v>3914388</v>
      </c>
      <c r="H21" s="8">
        <v>16004214</v>
      </c>
      <c r="I21" s="7">
        <v>3914388</v>
      </c>
    </row>
    <row r="22" spans="1:9" ht="37.5">
      <c r="A22" s="31" t="s">
        <v>61</v>
      </c>
      <c r="B22" s="9">
        <v>1</v>
      </c>
      <c r="C22" s="9">
        <v>7</v>
      </c>
      <c r="D22" s="26">
        <v>146027</v>
      </c>
      <c r="E22" s="28">
        <v>0</v>
      </c>
      <c r="F22" s="3">
        <v>0</v>
      </c>
      <c r="G22" s="3">
        <v>0</v>
      </c>
      <c r="H22" s="3">
        <v>0</v>
      </c>
      <c r="I22" s="2">
        <v>0</v>
      </c>
    </row>
    <row r="23" spans="1:9">
      <c r="A23" s="10" t="s">
        <v>37</v>
      </c>
      <c r="B23" s="9">
        <v>1</v>
      </c>
      <c r="C23" s="9">
        <v>11</v>
      </c>
      <c r="D23" s="26">
        <v>3791509.85</v>
      </c>
      <c r="E23" s="28">
        <v>0</v>
      </c>
      <c r="F23" s="28">
        <v>0</v>
      </c>
      <c r="G23" s="28">
        <v>0</v>
      </c>
      <c r="H23" s="28">
        <v>0</v>
      </c>
      <c r="I23" s="29">
        <v>0</v>
      </c>
    </row>
    <row r="24" spans="1:9">
      <c r="A24" s="10" t="s">
        <v>36</v>
      </c>
      <c r="B24" s="9">
        <v>1</v>
      </c>
      <c r="C24" s="9">
        <v>13</v>
      </c>
      <c r="D24" s="26">
        <v>31296243.899999999</v>
      </c>
      <c r="E24" s="27">
        <v>319072.37</v>
      </c>
      <c r="F24" s="8">
        <v>32245851.73</v>
      </c>
      <c r="G24" s="8">
        <v>306596</v>
      </c>
      <c r="H24" s="8">
        <v>25745869.530000001</v>
      </c>
      <c r="I24" s="7">
        <v>307957</v>
      </c>
    </row>
    <row r="25" spans="1:9">
      <c r="A25" s="10" t="s">
        <v>35</v>
      </c>
      <c r="B25" s="9">
        <v>2</v>
      </c>
      <c r="C25" s="9">
        <v>0</v>
      </c>
      <c r="D25" s="28">
        <v>0</v>
      </c>
      <c r="E25" s="28">
        <v>0</v>
      </c>
      <c r="F25" s="26">
        <f t="shared" ref="F25" si="1">F26</f>
        <v>187000</v>
      </c>
      <c r="G25" s="28">
        <v>0</v>
      </c>
      <c r="H25" s="28">
        <v>0</v>
      </c>
      <c r="I25" s="28">
        <v>0</v>
      </c>
    </row>
    <row r="26" spans="1:9">
      <c r="A26" s="10" t="s">
        <v>34</v>
      </c>
      <c r="B26" s="9">
        <v>2</v>
      </c>
      <c r="C26" s="9">
        <v>4</v>
      </c>
      <c r="D26" s="28">
        <v>0</v>
      </c>
      <c r="E26" s="28">
        <v>0</v>
      </c>
      <c r="F26" s="8">
        <v>187000</v>
      </c>
      <c r="G26" s="28">
        <v>0</v>
      </c>
      <c r="H26" s="28">
        <v>0</v>
      </c>
      <c r="I26" s="29">
        <v>0</v>
      </c>
    </row>
    <row r="27" spans="1:9" ht="37.5">
      <c r="A27" s="10" t="s">
        <v>33</v>
      </c>
      <c r="B27" s="9">
        <v>3</v>
      </c>
      <c r="C27" s="9">
        <v>0</v>
      </c>
      <c r="D27" s="26">
        <f>D28+D29+D30</f>
        <v>236000</v>
      </c>
      <c r="E27" s="26">
        <f t="shared" ref="E27:F27" si="2">E28+E29+E30</f>
        <v>1000</v>
      </c>
      <c r="F27" s="26">
        <f t="shared" si="2"/>
        <v>235000</v>
      </c>
      <c r="G27" s="28">
        <v>0</v>
      </c>
      <c r="H27" s="28">
        <v>0</v>
      </c>
      <c r="I27" s="29">
        <v>0</v>
      </c>
    </row>
    <row r="28" spans="1:9">
      <c r="A28" s="10" t="s">
        <v>32</v>
      </c>
      <c r="B28" s="9">
        <v>3</v>
      </c>
      <c r="C28" s="9">
        <v>9</v>
      </c>
      <c r="D28" s="26">
        <v>1000</v>
      </c>
      <c r="E28" s="27">
        <v>1000</v>
      </c>
      <c r="F28" s="28">
        <v>0</v>
      </c>
      <c r="G28" s="28">
        <v>0</v>
      </c>
      <c r="H28" s="28">
        <v>0</v>
      </c>
      <c r="I28" s="29">
        <v>0</v>
      </c>
    </row>
    <row r="29" spans="1:9" ht="56.25">
      <c r="A29" s="10" t="s">
        <v>31</v>
      </c>
      <c r="B29" s="9">
        <v>3</v>
      </c>
      <c r="C29" s="9">
        <v>10</v>
      </c>
      <c r="D29" s="26">
        <v>150000</v>
      </c>
      <c r="E29" s="28">
        <v>0</v>
      </c>
      <c r="F29" s="8">
        <v>150000</v>
      </c>
      <c r="G29" s="28">
        <v>0</v>
      </c>
      <c r="H29" s="28">
        <v>0</v>
      </c>
      <c r="I29" s="29">
        <v>0</v>
      </c>
    </row>
    <row r="30" spans="1:9" ht="37.5">
      <c r="A30" s="10" t="s">
        <v>30</v>
      </c>
      <c r="B30" s="9">
        <v>3</v>
      </c>
      <c r="C30" s="9">
        <v>14</v>
      </c>
      <c r="D30" s="26">
        <v>85000</v>
      </c>
      <c r="E30" s="28">
        <v>0</v>
      </c>
      <c r="F30" s="8">
        <v>85000</v>
      </c>
      <c r="G30" s="28">
        <v>0</v>
      </c>
      <c r="H30" s="28">
        <v>0</v>
      </c>
      <c r="I30" s="29">
        <v>0</v>
      </c>
    </row>
    <row r="31" spans="1:9">
      <c r="A31" s="10" t="s">
        <v>29</v>
      </c>
      <c r="B31" s="9">
        <v>4</v>
      </c>
      <c r="C31" s="9">
        <v>0</v>
      </c>
      <c r="D31" s="26">
        <f>D32+D33+D34+D35+D36</f>
        <v>27077986.759999998</v>
      </c>
      <c r="E31" s="30">
        <f>E32+E33+E34+E35+E36</f>
        <v>13058886.09</v>
      </c>
      <c r="F31" s="26">
        <f t="shared" ref="F31:I31" si="3">F32+F33+F34+F35+F36</f>
        <v>13292247.870000001</v>
      </c>
      <c r="G31" s="26">
        <f t="shared" si="3"/>
        <v>672241.31</v>
      </c>
      <c r="H31" s="26">
        <f t="shared" si="3"/>
        <v>11785747.870000001</v>
      </c>
      <c r="I31" s="26">
        <f t="shared" si="3"/>
        <v>672241.31</v>
      </c>
    </row>
    <row r="32" spans="1:9">
      <c r="A32" s="10" t="s">
        <v>28</v>
      </c>
      <c r="B32" s="9">
        <v>4</v>
      </c>
      <c r="C32" s="9">
        <v>1</v>
      </c>
      <c r="D32" s="26">
        <v>4559951.5599999996</v>
      </c>
      <c r="E32" s="28">
        <v>2927147.45</v>
      </c>
      <c r="F32" s="3">
        <v>0</v>
      </c>
      <c r="G32" s="3">
        <v>0</v>
      </c>
      <c r="H32" s="3">
        <v>0</v>
      </c>
      <c r="I32" s="2">
        <v>0</v>
      </c>
    </row>
    <row r="33" spans="1:9">
      <c r="A33" s="10" t="s">
        <v>27</v>
      </c>
      <c r="B33" s="9">
        <v>4</v>
      </c>
      <c r="C33" s="9">
        <v>5</v>
      </c>
      <c r="D33" s="26">
        <v>5222835.87</v>
      </c>
      <c r="E33" s="27">
        <v>697189.31</v>
      </c>
      <c r="F33" s="8">
        <v>5197887.87</v>
      </c>
      <c r="G33" s="8">
        <v>672241.31</v>
      </c>
      <c r="H33" s="8">
        <v>5197887.87</v>
      </c>
      <c r="I33" s="7">
        <v>672241.31</v>
      </c>
    </row>
    <row r="34" spans="1:9">
      <c r="A34" s="10" t="s">
        <v>26</v>
      </c>
      <c r="B34" s="9">
        <v>4</v>
      </c>
      <c r="C34" s="9">
        <v>8</v>
      </c>
      <c r="D34" s="26">
        <v>11041349.33</v>
      </c>
      <c r="E34" s="28">
        <v>7405349.3300000001</v>
      </c>
      <c r="F34" s="8">
        <v>3509000</v>
      </c>
      <c r="G34" s="28">
        <v>0</v>
      </c>
      <c r="H34" s="8">
        <v>2500000</v>
      </c>
      <c r="I34" s="29">
        <v>0</v>
      </c>
    </row>
    <row r="35" spans="1:9">
      <c r="A35" s="10" t="s">
        <v>25</v>
      </c>
      <c r="B35" s="9">
        <v>4</v>
      </c>
      <c r="C35" s="9">
        <v>9</v>
      </c>
      <c r="D35" s="26">
        <v>3269650</v>
      </c>
      <c r="E35" s="28">
        <v>0</v>
      </c>
      <c r="F35" s="8">
        <v>3350360</v>
      </c>
      <c r="G35" s="28">
        <v>0</v>
      </c>
      <c r="H35" s="8">
        <v>3502860</v>
      </c>
      <c r="I35" s="29">
        <v>0</v>
      </c>
    </row>
    <row r="36" spans="1:9" ht="37.5">
      <c r="A36" s="10" t="s">
        <v>24</v>
      </c>
      <c r="B36" s="9">
        <v>4</v>
      </c>
      <c r="C36" s="9">
        <v>12</v>
      </c>
      <c r="D36" s="26">
        <v>2984200</v>
      </c>
      <c r="E36" s="28">
        <v>2029200</v>
      </c>
      <c r="F36" s="8">
        <v>1235000</v>
      </c>
      <c r="G36" s="28">
        <v>0</v>
      </c>
      <c r="H36" s="8">
        <v>585000</v>
      </c>
      <c r="I36" s="29">
        <v>0</v>
      </c>
    </row>
    <row r="37" spans="1:9">
      <c r="A37" s="10" t="s">
        <v>23</v>
      </c>
      <c r="B37" s="9">
        <v>5</v>
      </c>
      <c r="C37" s="9">
        <v>0</v>
      </c>
      <c r="D37" s="26">
        <f>D38+D39+D40</f>
        <v>8185000.8499999996</v>
      </c>
      <c r="E37" s="26">
        <f t="shared" ref="E37:H37" si="4">E38+E39+E40</f>
        <v>4277749.78</v>
      </c>
      <c r="F37" s="26">
        <f t="shared" si="4"/>
        <v>1364372.8</v>
      </c>
      <c r="G37" s="28">
        <v>0</v>
      </c>
      <c r="H37" s="26">
        <f t="shared" si="4"/>
        <v>364372.8</v>
      </c>
      <c r="I37" s="28">
        <v>0</v>
      </c>
    </row>
    <row r="38" spans="1:9">
      <c r="A38" s="10" t="s">
        <v>22</v>
      </c>
      <c r="B38" s="9">
        <v>5</v>
      </c>
      <c r="C38" s="9">
        <v>1</v>
      </c>
      <c r="D38" s="26">
        <v>622512.67000000004</v>
      </c>
      <c r="E38" s="28">
        <v>0</v>
      </c>
      <c r="F38" s="8">
        <v>864372.8</v>
      </c>
      <c r="G38" s="28">
        <v>0</v>
      </c>
      <c r="H38" s="8">
        <v>364372.8</v>
      </c>
      <c r="I38" s="29">
        <v>0</v>
      </c>
    </row>
    <row r="39" spans="1:9">
      <c r="A39" s="10" t="s">
        <v>21</v>
      </c>
      <c r="B39" s="9">
        <v>5</v>
      </c>
      <c r="C39" s="9">
        <v>2</v>
      </c>
      <c r="D39" s="26">
        <v>6411793.1799999997</v>
      </c>
      <c r="E39" s="28">
        <v>4277749.78</v>
      </c>
      <c r="F39" s="8">
        <v>0</v>
      </c>
      <c r="G39" s="28">
        <v>0</v>
      </c>
      <c r="H39" s="28">
        <v>0</v>
      </c>
      <c r="I39" s="29">
        <v>0</v>
      </c>
    </row>
    <row r="40" spans="1:9">
      <c r="A40" s="10" t="s">
        <v>20</v>
      </c>
      <c r="B40" s="9">
        <v>5</v>
      </c>
      <c r="C40" s="9">
        <v>3</v>
      </c>
      <c r="D40" s="26">
        <v>1150695</v>
      </c>
      <c r="E40" s="28">
        <v>0</v>
      </c>
      <c r="F40" s="8">
        <v>500000</v>
      </c>
      <c r="G40" s="28">
        <v>0</v>
      </c>
      <c r="H40" s="28">
        <v>0</v>
      </c>
      <c r="I40" s="29">
        <v>0</v>
      </c>
    </row>
    <row r="41" spans="1:9">
      <c r="A41" s="10" t="s">
        <v>19</v>
      </c>
      <c r="B41" s="9">
        <v>7</v>
      </c>
      <c r="C41" s="9">
        <v>0</v>
      </c>
      <c r="D41" s="26">
        <f>D42+D43+D44+D45+D46+D47</f>
        <v>846840357.15999997</v>
      </c>
      <c r="E41" s="26">
        <f>E42+E43+E44+E45+E46+E47</f>
        <v>597026817</v>
      </c>
      <c r="F41" s="26">
        <f t="shared" ref="F41:I41" si="5">F42+F43+F44+F45+F46+F47</f>
        <v>761432664.01999998</v>
      </c>
      <c r="G41" s="26">
        <f t="shared" si="5"/>
        <v>528458967</v>
      </c>
      <c r="H41" s="26">
        <f t="shared" si="5"/>
        <v>651179334.82000005</v>
      </c>
      <c r="I41" s="26">
        <f t="shared" si="5"/>
        <v>451721912</v>
      </c>
    </row>
    <row r="42" spans="1:9">
      <c r="A42" s="10" t="s">
        <v>18</v>
      </c>
      <c r="B42" s="9">
        <v>7</v>
      </c>
      <c r="C42" s="9">
        <v>1</v>
      </c>
      <c r="D42" s="26">
        <v>172167686.84</v>
      </c>
      <c r="E42" s="27">
        <v>90013188</v>
      </c>
      <c r="F42" s="8">
        <v>165632459.86000001</v>
      </c>
      <c r="G42" s="8">
        <v>82815545</v>
      </c>
      <c r="H42" s="8">
        <v>159623459.86000001</v>
      </c>
      <c r="I42" s="7">
        <v>82815545</v>
      </c>
    </row>
    <row r="43" spans="1:9">
      <c r="A43" s="10" t="s">
        <v>17</v>
      </c>
      <c r="B43" s="9">
        <v>7</v>
      </c>
      <c r="C43" s="9">
        <v>2</v>
      </c>
      <c r="D43" s="26">
        <v>453841980.27999997</v>
      </c>
      <c r="E43" s="27">
        <v>396317033</v>
      </c>
      <c r="F43" s="8">
        <v>424353077.37</v>
      </c>
      <c r="G43" s="8">
        <v>368334895</v>
      </c>
      <c r="H43" s="8">
        <v>407775803.37</v>
      </c>
      <c r="I43" s="7">
        <v>368906367</v>
      </c>
    </row>
    <row r="44" spans="1:9">
      <c r="A44" s="10" t="s">
        <v>16</v>
      </c>
      <c r="B44" s="9">
        <v>7</v>
      </c>
      <c r="C44" s="9">
        <v>3</v>
      </c>
      <c r="D44" s="26">
        <v>91755107.510000005</v>
      </c>
      <c r="E44" s="28">
        <v>45677033</v>
      </c>
      <c r="F44" s="8">
        <v>75619523.609999999</v>
      </c>
      <c r="G44" s="28">
        <v>39685443</v>
      </c>
      <c r="H44" s="8">
        <v>36425435.609999999</v>
      </c>
      <c r="I44" s="29">
        <v>0</v>
      </c>
    </row>
    <row r="45" spans="1:9" ht="37.5">
      <c r="A45" s="10" t="s">
        <v>15</v>
      </c>
      <c r="B45" s="9">
        <v>7</v>
      </c>
      <c r="C45" s="9">
        <v>5</v>
      </c>
      <c r="D45" s="26">
        <v>250603</v>
      </c>
      <c r="E45" s="28">
        <v>58303</v>
      </c>
      <c r="F45" s="8">
        <v>332000</v>
      </c>
      <c r="G45" s="28">
        <v>0</v>
      </c>
      <c r="H45" s="8">
        <v>232000</v>
      </c>
      <c r="I45" s="29">
        <v>0</v>
      </c>
    </row>
    <row r="46" spans="1:9">
      <c r="A46" s="10" t="s">
        <v>14</v>
      </c>
      <c r="B46" s="9">
        <v>7</v>
      </c>
      <c r="C46" s="9">
        <v>7</v>
      </c>
      <c r="D46" s="26">
        <v>30150655.18</v>
      </c>
      <c r="E46" s="28">
        <v>13137364</v>
      </c>
      <c r="F46" s="8">
        <v>18450191.18</v>
      </c>
      <c r="G46" s="28">
        <v>0</v>
      </c>
      <c r="H46" s="8">
        <v>13742717.98</v>
      </c>
      <c r="I46" s="29">
        <v>0</v>
      </c>
    </row>
    <row r="47" spans="1:9">
      <c r="A47" s="10" t="s">
        <v>13</v>
      </c>
      <c r="B47" s="9">
        <v>7</v>
      </c>
      <c r="C47" s="9">
        <v>9</v>
      </c>
      <c r="D47" s="26">
        <v>98674324.349999994</v>
      </c>
      <c r="E47" s="28">
        <v>51823896</v>
      </c>
      <c r="F47" s="8">
        <v>77045412</v>
      </c>
      <c r="G47" s="28">
        <v>37623084</v>
      </c>
      <c r="H47" s="8">
        <v>33379918</v>
      </c>
      <c r="I47" s="29">
        <v>0</v>
      </c>
    </row>
    <row r="48" spans="1:9">
      <c r="A48" s="10" t="s">
        <v>12</v>
      </c>
      <c r="B48" s="9">
        <v>8</v>
      </c>
      <c r="C48" s="9">
        <v>0</v>
      </c>
      <c r="D48" s="26">
        <f>D49+D50</f>
        <v>139053968.81</v>
      </c>
      <c r="E48" s="26">
        <f>E49+E50</f>
        <v>29485065.469999999</v>
      </c>
      <c r="F48" s="26">
        <f t="shared" ref="F48:H48" si="6">F49+F50</f>
        <v>97988856.200000003</v>
      </c>
      <c r="G48" s="28">
        <v>0</v>
      </c>
      <c r="H48" s="26">
        <f t="shared" si="6"/>
        <v>87663440.200000003</v>
      </c>
      <c r="I48" s="28">
        <v>0</v>
      </c>
    </row>
    <row r="49" spans="1:9">
      <c r="A49" s="10" t="s">
        <v>11</v>
      </c>
      <c r="B49" s="9">
        <v>8</v>
      </c>
      <c r="C49" s="9">
        <v>1</v>
      </c>
      <c r="D49" s="26">
        <v>106146266.2</v>
      </c>
      <c r="E49" s="28">
        <v>19843173.469999999</v>
      </c>
      <c r="F49" s="8">
        <v>67907492.189999998</v>
      </c>
      <c r="G49" s="28">
        <v>0</v>
      </c>
      <c r="H49" s="8">
        <v>57582076.189999998</v>
      </c>
      <c r="I49" s="29">
        <v>0</v>
      </c>
    </row>
    <row r="50" spans="1:9" ht="37.5">
      <c r="A50" s="10" t="s">
        <v>10</v>
      </c>
      <c r="B50" s="9">
        <v>8</v>
      </c>
      <c r="C50" s="9">
        <v>4</v>
      </c>
      <c r="D50" s="26">
        <v>32907702.609999999</v>
      </c>
      <c r="E50" s="28">
        <v>9641892</v>
      </c>
      <c r="F50" s="8">
        <v>30081364.010000002</v>
      </c>
      <c r="G50" s="28">
        <v>0</v>
      </c>
      <c r="H50" s="8">
        <v>30081364.010000002</v>
      </c>
      <c r="I50" s="29">
        <v>0</v>
      </c>
    </row>
    <row r="51" spans="1:9">
      <c r="A51" s="10" t="s">
        <v>9</v>
      </c>
      <c r="B51" s="9">
        <v>10</v>
      </c>
      <c r="C51" s="9">
        <v>0</v>
      </c>
      <c r="D51" s="26">
        <f>D52+D53+D54+D55</f>
        <v>27895017.630000003</v>
      </c>
      <c r="E51" s="26">
        <f>E52+E53+E54+E55</f>
        <v>19768081.079999998</v>
      </c>
      <c r="F51" s="26">
        <f t="shared" ref="F51:I51" si="7">F52+F53+F54+F55</f>
        <v>24063336.539999999</v>
      </c>
      <c r="G51" s="26">
        <f t="shared" si="7"/>
        <v>16330128.74</v>
      </c>
      <c r="H51" s="26">
        <f t="shared" si="7"/>
        <v>23513336.539999999</v>
      </c>
      <c r="I51" s="26">
        <f t="shared" si="7"/>
        <v>16330128.74</v>
      </c>
    </row>
    <row r="52" spans="1:9">
      <c r="A52" s="10" t="s">
        <v>8</v>
      </c>
      <c r="B52" s="9">
        <v>10</v>
      </c>
      <c r="C52" s="9">
        <v>1</v>
      </c>
      <c r="D52" s="26">
        <v>6643207.7999999998</v>
      </c>
      <c r="E52" s="28">
        <v>0</v>
      </c>
      <c r="F52" s="8">
        <v>6643207.7999999998</v>
      </c>
      <c r="G52" s="28">
        <v>0</v>
      </c>
      <c r="H52" s="8">
        <v>6643207.7999999998</v>
      </c>
      <c r="I52" s="29">
        <v>0</v>
      </c>
    </row>
    <row r="53" spans="1:9">
      <c r="A53" s="10" t="s">
        <v>7</v>
      </c>
      <c r="B53" s="9">
        <v>10</v>
      </c>
      <c r="C53" s="9">
        <v>3</v>
      </c>
      <c r="D53" s="26">
        <v>2359000</v>
      </c>
      <c r="E53" s="28">
        <v>1060000</v>
      </c>
      <c r="F53" s="8">
        <v>940000</v>
      </c>
      <c r="G53" s="28">
        <v>0</v>
      </c>
      <c r="H53" s="8">
        <v>540000</v>
      </c>
      <c r="I53" s="29">
        <v>0</v>
      </c>
    </row>
    <row r="54" spans="1:9">
      <c r="A54" s="10" t="s">
        <v>6</v>
      </c>
      <c r="B54" s="9">
        <v>10</v>
      </c>
      <c r="C54" s="9">
        <v>4</v>
      </c>
      <c r="D54" s="26">
        <v>15024976</v>
      </c>
      <c r="E54" s="27">
        <v>14990247.25</v>
      </c>
      <c r="F54" s="8">
        <v>13008527</v>
      </c>
      <c r="G54" s="8">
        <v>13008527</v>
      </c>
      <c r="H54" s="8">
        <v>13008527</v>
      </c>
      <c r="I54" s="7">
        <v>13008527</v>
      </c>
    </row>
    <row r="55" spans="1:9">
      <c r="A55" s="10" t="s">
        <v>5</v>
      </c>
      <c r="B55" s="9">
        <v>10</v>
      </c>
      <c r="C55" s="9">
        <v>6</v>
      </c>
      <c r="D55" s="26">
        <v>3867833.83</v>
      </c>
      <c r="E55" s="27">
        <v>3717833.83</v>
      </c>
      <c r="F55" s="8">
        <v>3471601.74</v>
      </c>
      <c r="G55" s="8">
        <v>3321601.74</v>
      </c>
      <c r="H55" s="8">
        <v>3321601.74</v>
      </c>
      <c r="I55" s="7">
        <v>3321601.74</v>
      </c>
    </row>
    <row r="56" spans="1:9">
      <c r="A56" s="10" t="s">
        <v>4</v>
      </c>
      <c r="B56" s="9">
        <v>11</v>
      </c>
      <c r="C56" s="9">
        <v>0</v>
      </c>
      <c r="D56" s="26">
        <f>D57</f>
        <v>1956510.1</v>
      </c>
      <c r="E56" s="26">
        <f>E57</f>
        <v>100000</v>
      </c>
      <c r="F56" s="26">
        <f t="shared" ref="F56" si="8">F57</f>
        <v>2106220</v>
      </c>
      <c r="G56" s="28">
        <v>0</v>
      </c>
      <c r="H56" s="28">
        <v>0</v>
      </c>
      <c r="I56" s="28">
        <v>0</v>
      </c>
    </row>
    <row r="57" spans="1:9">
      <c r="A57" s="10" t="s">
        <v>3</v>
      </c>
      <c r="B57" s="9">
        <v>11</v>
      </c>
      <c r="C57" s="9">
        <v>2</v>
      </c>
      <c r="D57" s="26">
        <v>1956510.1</v>
      </c>
      <c r="E57" s="28">
        <v>100000</v>
      </c>
      <c r="F57" s="8">
        <v>2106220</v>
      </c>
      <c r="G57" s="28">
        <v>0</v>
      </c>
      <c r="H57" s="28">
        <v>0</v>
      </c>
      <c r="I57" s="29">
        <v>0</v>
      </c>
    </row>
    <row r="58" spans="1:9" ht="56.25">
      <c r="A58" s="10" t="s">
        <v>2</v>
      </c>
      <c r="B58" s="9">
        <v>14</v>
      </c>
      <c r="C58" s="9">
        <v>0</v>
      </c>
      <c r="D58" s="26">
        <f>D59+D60</f>
        <v>83765796.629999995</v>
      </c>
      <c r="E58" s="26">
        <f t="shared" ref="E58:I58" si="9">E59+E60</f>
        <v>74277019</v>
      </c>
      <c r="F58" s="26">
        <f t="shared" si="9"/>
        <v>59421615</v>
      </c>
      <c r="G58" s="26">
        <f t="shared" si="9"/>
        <v>59421615</v>
      </c>
      <c r="H58" s="26">
        <f t="shared" si="9"/>
        <v>59421615</v>
      </c>
      <c r="I58" s="26">
        <f t="shared" si="9"/>
        <v>59421615</v>
      </c>
    </row>
    <row r="59" spans="1:9" ht="56.25">
      <c r="A59" s="10" t="s">
        <v>1</v>
      </c>
      <c r="B59" s="9">
        <v>14</v>
      </c>
      <c r="C59" s="9">
        <v>1</v>
      </c>
      <c r="D59" s="26">
        <v>74277019</v>
      </c>
      <c r="E59" s="27">
        <v>74277019</v>
      </c>
      <c r="F59" s="8">
        <v>59421615</v>
      </c>
      <c r="G59" s="8">
        <v>59421615</v>
      </c>
      <c r="H59" s="8">
        <v>59421615</v>
      </c>
      <c r="I59" s="7">
        <v>59421615</v>
      </c>
    </row>
    <row r="60" spans="1:9">
      <c r="A60" s="10"/>
      <c r="B60" s="9">
        <v>14</v>
      </c>
      <c r="C60" s="9">
        <v>3</v>
      </c>
      <c r="D60" s="29">
        <v>9488777.6300000008</v>
      </c>
      <c r="E60" s="28">
        <v>0</v>
      </c>
      <c r="F60" s="3">
        <v>0</v>
      </c>
      <c r="G60" s="3">
        <v>0</v>
      </c>
      <c r="H60" s="3">
        <v>0</v>
      </c>
      <c r="I60" s="2">
        <v>0</v>
      </c>
    </row>
    <row r="61" spans="1:9">
      <c r="A61" s="6" t="s">
        <v>0</v>
      </c>
      <c r="B61" s="5"/>
      <c r="C61" s="4"/>
      <c r="D61" s="29">
        <f t="shared" ref="D61:I61" si="10">D16+D25+D27+D31+D37+D41+D48+D51+D56+D58</f>
        <v>1217965337.04</v>
      </c>
      <c r="E61" s="29">
        <f t="shared" si="10"/>
        <v>742370469.28000009</v>
      </c>
      <c r="F61" s="29">
        <f t="shared" si="10"/>
        <v>1038968179.11</v>
      </c>
      <c r="G61" s="29">
        <f t="shared" si="10"/>
        <v>609105162.65999997</v>
      </c>
      <c r="H61" s="29">
        <f t="shared" si="10"/>
        <v>904032343.33000004</v>
      </c>
      <c r="I61" s="29">
        <f t="shared" si="10"/>
        <v>532369441.75999999</v>
      </c>
    </row>
  </sheetData>
  <mergeCells count="17">
    <mergeCell ref="A11:A14"/>
    <mergeCell ref="B11:C13"/>
    <mergeCell ref="D11:I11"/>
    <mergeCell ref="D12:E12"/>
    <mergeCell ref="F12:G12"/>
    <mergeCell ref="H12:I12"/>
    <mergeCell ref="D13:D14"/>
    <mergeCell ref="E13:E14"/>
    <mergeCell ref="F13:F14"/>
    <mergeCell ref="G13:G14"/>
    <mergeCell ref="H13:H14"/>
    <mergeCell ref="I13:I14"/>
    <mergeCell ref="F1:I1"/>
    <mergeCell ref="F2:I2"/>
    <mergeCell ref="A8:I8"/>
    <mergeCell ref="A9:I9"/>
    <mergeCell ref="A10:E10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2022-03-03T04:58:08Z</cp:lastPrinted>
  <dcterms:created xsi:type="dcterms:W3CDTF">2021-11-12T05:38:57Z</dcterms:created>
  <dcterms:modified xsi:type="dcterms:W3CDTF">2022-06-16T10:59:11Z</dcterms:modified>
</cp:coreProperties>
</file>