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 activeTab="4"/>
  </bookViews>
  <sheets>
    <sheet name="Таблица 2" sheetId="3" r:id="rId1"/>
    <sheet name="Таблица 4" sheetId="5" r:id="rId2"/>
    <sheet name="Таблица №5" sheetId="6" r:id="rId3"/>
    <sheet name="Таблица 3" sheetId="4" r:id="rId4"/>
    <sheet name="Приложение №10 " sheetId="2" r:id="rId5"/>
  </sheets>
  <definedNames>
    <definedName name="_xlnm.Print_Area" localSheetId="4">'Приложение №10 '!$B$1:$M$33</definedName>
  </definedNames>
  <calcPr calcId="124519"/>
</workbook>
</file>

<file path=xl/calcChain.xml><?xml version="1.0" encoding="utf-8"?>
<calcChain xmlns="http://schemas.openxmlformats.org/spreadsheetml/2006/main">
  <c r="E5" i="6"/>
  <c r="E6" s="1"/>
  <c r="F6"/>
  <c r="G6"/>
  <c r="H6"/>
  <c r="I6"/>
  <c r="J6"/>
  <c r="G18" i="4"/>
  <c r="E22" i="3"/>
  <c r="E8"/>
  <c r="E9"/>
  <c r="E10"/>
  <c r="E11"/>
  <c r="E12"/>
  <c r="E13"/>
  <c r="E14"/>
  <c r="E15"/>
  <c r="E16"/>
  <c r="E17"/>
  <c r="E18"/>
  <c r="E19"/>
  <c r="E20"/>
  <c r="E21"/>
  <c r="E7"/>
  <c r="H22"/>
  <c r="P25" i="5"/>
  <c r="M24"/>
  <c r="K24" s="1"/>
  <c r="I24" s="1"/>
  <c r="M23"/>
  <c r="K23"/>
  <c r="M22"/>
  <c r="K22" s="1"/>
  <c r="I22" s="1"/>
  <c r="M21"/>
  <c r="K21"/>
  <c r="M20"/>
  <c r="K20" s="1"/>
  <c r="I20" s="1"/>
  <c r="M19"/>
  <c r="K19"/>
  <c r="M18"/>
  <c r="K18" s="1"/>
  <c r="I18" s="1"/>
  <c r="M17"/>
  <c r="K17"/>
  <c r="M16"/>
  <c r="K16" s="1"/>
  <c r="I16" s="1"/>
  <c r="M15"/>
  <c r="K15"/>
  <c r="M14"/>
  <c r="K14" s="1"/>
  <c r="M13"/>
  <c r="K13"/>
  <c r="M12"/>
  <c r="K12" s="1"/>
  <c r="M11"/>
  <c r="K11"/>
  <c r="M10"/>
  <c r="K10" s="1"/>
  <c r="M9"/>
  <c r="K9"/>
  <c r="M8"/>
  <c r="K8" s="1"/>
  <c r="I8" s="1"/>
  <c r="M7"/>
  <c r="K7"/>
  <c r="M6"/>
  <c r="K6" s="1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5"/>
  <c r="H25"/>
  <c r="E25" s="1"/>
  <c r="G25"/>
  <c r="F25"/>
  <c r="M5"/>
  <c r="K5" s="1"/>
  <c r="I5" s="1"/>
  <c r="E17" i="4"/>
  <c r="E13"/>
  <c r="E9"/>
  <c r="F18"/>
  <c r="E14"/>
  <c r="E6"/>
  <c r="F22" i="3"/>
  <c r="G22"/>
  <c r="O25" i="5"/>
  <c r="N25"/>
  <c r="J25"/>
  <c r="I21"/>
  <c r="I17"/>
  <c r="I15"/>
  <c r="I13"/>
  <c r="I11"/>
  <c r="E10" i="4"/>
  <c r="E16"/>
  <c r="E8"/>
  <c r="L18"/>
  <c r="I18"/>
  <c r="J32" i="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E18" i="4" l="1"/>
  <c r="M25" i="5"/>
  <c r="K18" i="4"/>
  <c r="J33" i="2"/>
  <c r="K25" i="5" l="1"/>
  <c r="I25"/>
  <c r="H18" i="4"/>
  <c r="M33" i="2"/>
  <c r="L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I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E32"/>
  <c r="F33"/>
  <c r="H33" l="1"/>
  <c r="K33"/>
  <c r="E13" l="1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G33"/>
  <c r="E33" l="1"/>
</calcChain>
</file>

<file path=xl/sharedStrings.xml><?xml version="1.0" encoding="utf-8"?>
<sst xmlns="http://schemas.openxmlformats.org/spreadsheetml/2006/main" count="255" uniqueCount="52">
  <si>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</si>
  <si>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</si>
  <si>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</si>
  <si>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</si>
  <si>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</si>
  <si>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</si>
  <si>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</si>
  <si>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</si>
  <si>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</si>
  <si>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</si>
  <si>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</si>
  <si>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</si>
  <si>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</si>
  <si>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</si>
  <si>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</si>
  <si>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</si>
  <si>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</si>
  <si>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</si>
  <si>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</si>
  <si>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</si>
  <si>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</si>
  <si>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</si>
  <si>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</si>
  <si>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</si>
  <si>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</si>
  <si>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</si>
  <si>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</si>
  <si>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2022 год, рублей</t>
  </si>
  <si>
    <t>Сумма на 2023 год, рублей</t>
  </si>
  <si>
    <t>"О  бюджете Тарского муниципального района на 2022 год и на плановый период 2023 и 2024 годов"</t>
  </si>
  <si>
    <t>Распределение
иных межбюджетных трансфертов бюджетам поселений Тарского муниципального района на 2022 год и на плановый период 2023 и 2024 годов</t>
  </si>
  <si>
    <t>Сумма на 2024 год, рублей</t>
  </si>
  <si>
    <t>Приложение № 10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</si>
  <si>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</si>
  <si>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</si>
  <si>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2</t>
  </si>
  <si>
    <t>Таблица 1</t>
  </si>
  <si>
    <t>Таблица 3</t>
  </si>
  <si>
    <t xml:space="preserve"> на  осуществление расходов из средств резервного фонда Администрации Тарского муниципального района </t>
  </si>
  <si>
    <t>Таблица 4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</si>
  <si>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</si>
  <si>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</si>
  <si>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содержание зданий учреждений культуры</t>
  </si>
  <si>
    <t>Тарское городское поселение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</si>
  <si>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</si>
  <si>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</si>
  <si>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</si>
  <si>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</si>
  <si>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на финансирование непредвиденных расходов, связанные с оплатой дополнительных расходов теплоснабжающих организаций, возникших в результате разницы между фактической стоимостью приобретения угля, мазута, топлива печного бытового и стоимостью, предусмотренной тарифами, в январе, феврале и марте 2022 года, с учетом компенсации расходов по оплате пеней в 2021 году</t>
  </si>
  <si>
    <t>Нераспределенный остаток</t>
  </si>
  <si>
    <t>Таблица 5</t>
  </si>
  <si>
    <t>Приложение №7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</si>
</sst>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90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0" xfId="1" applyNumberFormat="1" applyFont="1" applyProtection="1">
      <protection hidden="1"/>
    </xf>
    <xf numFmtId="2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43" fontId="2" fillId="0" borderId="1" xfId="4" applyFont="1" applyFill="1" applyBorder="1" applyAlignment="1" applyProtection="1">
      <alignment horizontal="right" wrapText="1"/>
      <protection hidden="1"/>
    </xf>
    <xf numFmtId="43" fontId="10" fillId="0" borderId="1" xfId="4" applyFont="1" applyBorder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164" fontId="2" fillId="0" borderId="1" xfId="1" applyNumberFormat="1" applyFont="1" applyFill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2" fontId="2" fillId="0" borderId="1" xfId="1" applyNumberFormat="1" applyFont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165" fontId="10" fillId="0" borderId="1" xfId="4" applyNumberFormat="1" applyFont="1" applyBorder="1" applyAlignment="1">
      <alignment horizontal="right" wrapText="1"/>
    </xf>
    <xf numFmtId="165" fontId="2" fillId="0" borderId="1" xfId="4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horizontal="center"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3" fillId="0" borderId="0" xfId="1" applyFont="1" applyAlignment="1">
      <alignment horizontal="right" wrapText="1"/>
    </xf>
    <xf numFmtId="0" fontId="0" fillId="0" borderId="0" xfId="0" applyAlignment="1">
      <alignment horizontal="right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3"/>
  <sheetViews>
    <sheetView topLeftCell="B16" workbookViewId="0">
      <selection activeCell="N6" sqref="N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34" customWidth="1"/>
    <col min="6" max="6" width="16.28515625" style="34" customWidth="1"/>
    <col min="7" max="8" width="21.85546875" style="2" customWidth="1"/>
    <col min="9" max="9" width="20" style="2" customWidth="1"/>
    <col min="10" max="10" width="15.28515625" style="2" customWidth="1"/>
    <col min="11" max="12" width="24.42578125" style="2" customWidth="1"/>
    <col min="13" max="13" width="18.7109375" style="2" customWidth="1"/>
    <col min="14" max="14" width="16.28515625" style="2" customWidth="1"/>
    <col min="15" max="15" width="24.140625" style="2" customWidth="1"/>
    <col min="16" max="16" width="20.2851562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s="20" customFormat="1" ht="18.75">
      <c r="A1" s="18"/>
      <c r="B1" s="18"/>
      <c r="C1" s="18"/>
      <c r="D1" s="18"/>
      <c r="E1" s="33"/>
      <c r="F1" s="33"/>
      <c r="G1" s="18"/>
      <c r="H1" s="18"/>
      <c r="I1" s="18"/>
      <c r="J1" s="19"/>
      <c r="K1" s="19"/>
      <c r="L1" s="19"/>
      <c r="M1" s="19"/>
      <c r="N1" s="19"/>
    </row>
    <row r="2" spans="1:17" ht="15.75">
      <c r="O2" s="28"/>
      <c r="P2" s="28"/>
    </row>
    <row r="3" spans="1:17" ht="50.25" customHeight="1">
      <c r="A3" s="3"/>
      <c r="B3" s="75" t="s">
        <v>30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4"/>
      <c r="Q3" s="4"/>
    </row>
    <row r="4" spans="1:17" ht="18.75">
      <c r="A4" s="3"/>
      <c r="B4" s="26"/>
      <c r="C4" s="26"/>
      <c r="D4" s="26"/>
      <c r="E4" s="35"/>
      <c r="F4" s="35"/>
      <c r="G4" s="26"/>
      <c r="H4" s="53"/>
      <c r="I4" s="26"/>
      <c r="J4" s="26"/>
      <c r="K4" s="26"/>
      <c r="L4" s="53"/>
      <c r="M4" s="26"/>
      <c r="N4" s="76"/>
      <c r="O4" s="76"/>
      <c r="P4" s="28" t="s">
        <v>35</v>
      </c>
      <c r="Q4" s="4"/>
    </row>
    <row r="5" spans="1:17" s="8" customFormat="1" ht="18.75">
      <c r="A5" s="5"/>
      <c r="B5" s="77" t="s">
        <v>23</v>
      </c>
      <c r="C5" s="77" t="s">
        <v>22</v>
      </c>
      <c r="D5" s="6"/>
      <c r="E5" s="78" t="s">
        <v>27</v>
      </c>
      <c r="F5" s="79" t="s">
        <v>26</v>
      </c>
      <c r="G5" s="80"/>
      <c r="H5" s="82"/>
      <c r="I5" s="77" t="s">
        <v>28</v>
      </c>
      <c r="J5" s="79" t="s">
        <v>26</v>
      </c>
      <c r="K5" s="80"/>
      <c r="L5" s="82"/>
      <c r="M5" s="77" t="s">
        <v>31</v>
      </c>
      <c r="N5" s="79" t="s">
        <v>26</v>
      </c>
      <c r="O5" s="80"/>
      <c r="P5" s="81"/>
      <c r="Q5" s="7"/>
    </row>
    <row r="6" spans="1:17" s="8" customFormat="1" ht="356.25">
      <c r="A6" s="5"/>
      <c r="B6" s="77"/>
      <c r="C6" s="77"/>
      <c r="D6" s="6"/>
      <c r="E6" s="78"/>
      <c r="F6" s="36" t="s">
        <v>33</v>
      </c>
      <c r="G6" s="27" t="s">
        <v>34</v>
      </c>
      <c r="H6" s="27" t="s">
        <v>47</v>
      </c>
      <c r="I6" s="77"/>
      <c r="J6" s="27" t="s">
        <v>33</v>
      </c>
      <c r="K6" s="27" t="s">
        <v>34</v>
      </c>
      <c r="L6" s="27" t="s">
        <v>47</v>
      </c>
      <c r="M6" s="77"/>
      <c r="N6" s="27" t="s">
        <v>33</v>
      </c>
      <c r="O6" s="27" t="s">
        <v>34</v>
      </c>
      <c r="P6" s="27" t="s">
        <v>47</v>
      </c>
      <c r="Q6" s="7"/>
    </row>
    <row r="7" spans="1:17" s="8" customFormat="1" ht="37.5">
      <c r="A7" s="5"/>
      <c r="B7" s="32">
        <v>1</v>
      </c>
      <c r="C7" s="10" t="s">
        <v>20</v>
      </c>
      <c r="D7" s="6"/>
      <c r="E7" s="37">
        <f>F7+G7+H7</f>
        <v>51401.23</v>
      </c>
      <c r="F7" s="37">
        <v>51401.23</v>
      </c>
      <c r="G7" s="36">
        <v>0</v>
      </c>
      <c r="H7" s="36">
        <v>0</v>
      </c>
      <c r="I7" s="37">
        <v>0</v>
      </c>
      <c r="J7" s="36">
        <v>0</v>
      </c>
      <c r="K7" s="36">
        <v>0</v>
      </c>
      <c r="L7" s="36">
        <v>0</v>
      </c>
      <c r="M7" s="37">
        <v>0</v>
      </c>
      <c r="N7" s="36">
        <v>0</v>
      </c>
      <c r="O7" s="36">
        <v>0</v>
      </c>
      <c r="P7" s="36">
        <v>0</v>
      </c>
      <c r="Q7" s="7"/>
    </row>
    <row r="8" spans="1:17" s="8" customFormat="1" ht="37.5">
      <c r="A8" s="5"/>
      <c r="B8" s="32">
        <v>2</v>
      </c>
      <c r="C8" s="10" t="s">
        <v>19</v>
      </c>
      <c r="D8" s="6"/>
      <c r="E8" s="55">
        <f t="shared" ref="E8:E21" si="0">F8+G8+H8</f>
        <v>1803010.67</v>
      </c>
      <c r="F8" s="37">
        <v>153626.4</v>
      </c>
      <c r="G8" s="36">
        <v>1649384.27</v>
      </c>
      <c r="H8" s="36">
        <v>0</v>
      </c>
      <c r="I8" s="55">
        <v>0</v>
      </c>
      <c r="J8" s="36">
        <v>0</v>
      </c>
      <c r="K8" s="36">
        <v>0</v>
      </c>
      <c r="L8" s="36">
        <v>0</v>
      </c>
      <c r="M8" s="55">
        <v>0</v>
      </c>
      <c r="N8" s="36">
        <v>0</v>
      </c>
      <c r="O8" s="36">
        <v>0</v>
      </c>
      <c r="P8" s="36">
        <v>0</v>
      </c>
      <c r="Q8" s="7"/>
    </row>
    <row r="9" spans="1:17" s="8" customFormat="1" ht="37.5">
      <c r="A9" s="5"/>
      <c r="B9" s="32">
        <v>3</v>
      </c>
      <c r="C9" s="10" t="s">
        <v>18</v>
      </c>
      <c r="D9" s="6"/>
      <c r="E9" s="55">
        <f t="shared" si="0"/>
        <v>514333.29000000004</v>
      </c>
      <c r="F9" s="37">
        <v>127626.4</v>
      </c>
      <c r="G9" s="36">
        <v>386706.89</v>
      </c>
      <c r="H9" s="36">
        <v>0</v>
      </c>
      <c r="I9" s="55">
        <v>0</v>
      </c>
      <c r="J9" s="36">
        <v>0</v>
      </c>
      <c r="K9" s="36">
        <v>0</v>
      </c>
      <c r="L9" s="36">
        <v>0</v>
      </c>
      <c r="M9" s="55">
        <v>0</v>
      </c>
      <c r="N9" s="36">
        <v>0</v>
      </c>
      <c r="O9" s="36">
        <v>0</v>
      </c>
      <c r="P9" s="36">
        <v>0</v>
      </c>
      <c r="Q9" s="7"/>
    </row>
    <row r="10" spans="1:17" s="8" customFormat="1" ht="37.5">
      <c r="A10" s="5"/>
      <c r="B10" s="32">
        <v>4</v>
      </c>
      <c r="C10" s="10" t="s">
        <v>17</v>
      </c>
      <c r="D10" s="6"/>
      <c r="E10" s="55">
        <f t="shared" si="0"/>
        <v>296500.96999999997</v>
      </c>
      <c r="F10" s="37">
        <v>63813.2</v>
      </c>
      <c r="G10" s="36">
        <v>232687.77</v>
      </c>
      <c r="H10" s="36">
        <v>0</v>
      </c>
      <c r="I10" s="55">
        <v>0</v>
      </c>
      <c r="J10" s="36">
        <v>0</v>
      </c>
      <c r="K10" s="36">
        <v>0</v>
      </c>
      <c r="L10" s="36">
        <v>0</v>
      </c>
      <c r="M10" s="55">
        <v>0</v>
      </c>
      <c r="N10" s="36">
        <v>0</v>
      </c>
      <c r="O10" s="36">
        <v>0</v>
      </c>
      <c r="P10" s="36">
        <v>0</v>
      </c>
      <c r="Q10" s="7"/>
    </row>
    <row r="11" spans="1:17" s="8" customFormat="1" ht="37.5">
      <c r="A11" s="5"/>
      <c r="B11" s="47">
        <v>5</v>
      </c>
      <c r="C11" s="10" t="s">
        <v>15</v>
      </c>
      <c r="D11" s="6"/>
      <c r="E11" s="55">
        <f t="shared" si="0"/>
        <v>7005.59</v>
      </c>
      <c r="F11" s="48">
        <v>0</v>
      </c>
      <c r="G11" s="36">
        <v>7005.59</v>
      </c>
      <c r="H11" s="36">
        <v>0</v>
      </c>
      <c r="I11" s="55">
        <v>0</v>
      </c>
      <c r="J11" s="36">
        <v>0</v>
      </c>
      <c r="K11" s="36">
        <v>0</v>
      </c>
      <c r="L11" s="36">
        <v>0</v>
      </c>
      <c r="M11" s="55">
        <v>0</v>
      </c>
      <c r="N11" s="36">
        <v>0</v>
      </c>
      <c r="O11" s="36">
        <v>0</v>
      </c>
      <c r="P11" s="36">
        <v>0</v>
      </c>
      <c r="Q11" s="7"/>
    </row>
    <row r="12" spans="1:17" s="8" customFormat="1" ht="37.5">
      <c r="A12" s="5"/>
      <c r="B12" s="54"/>
      <c r="C12" s="10" t="s">
        <v>14</v>
      </c>
      <c r="D12" s="6"/>
      <c r="E12" s="55">
        <f t="shared" si="0"/>
        <v>20000</v>
      </c>
      <c r="F12" s="55">
        <v>0</v>
      </c>
      <c r="G12" s="36">
        <v>0</v>
      </c>
      <c r="H12" s="36">
        <v>20000</v>
      </c>
      <c r="I12" s="55">
        <v>0</v>
      </c>
      <c r="J12" s="36">
        <v>0</v>
      </c>
      <c r="K12" s="36">
        <v>0</v>
      </c>
      <c r="L12" s="36">
        <v>0</v>
      </c>
      <c r="M12" s="55">
        <v>0</v>
      </c>
      <c r="N12" s="36">
        <v>0</v>
      </c>
      <c r="O12" s="36">
        <v>0</v>
      </c>
      <c r="P12" s="36">
        <v>0</v>
      </c>
      <c r="Q12" s="7"/>
    </row>
    <row r="13" spans="1:17" s="8" customFormat="1" ht="37.5">
      <c r="A13" s="5"/>
      <c r="B13" s="54"/>
      <c r="C13" s="10" t="s">
        <v>12</v>
      </c>
      <c r="D13" s="6"/>
      <c r="E13" s="55">
        <f t="shared" si="0"/>
        <v>5000</v>
      </c>
      <c r="F13" s="55">
        <v>0</v>
      </c>
      <c r="G13" s="36">
        <v>0</v>
      </c>
      <c r="H13" s="36">
        <v>5000</v>
      </c>
      <c r="I13" s="55">
        <v>0</v>
      </c>
      <c r="J13" s="36">
        <v>0</v>
      </c>
      <c r="K13" s="36">
        <v>0</v>
      </c>
      <c r="L13" s="36">
        <v>0</v>
      </c>
      <c r="M13" s="55">
        <v>0</v>
      </c>
      <c r="N13" s="36">
        <v>0</v>
      </c>
      <c r="O13" s="36">
        <v>0</v>
      </c>
      <c r="P13" s="36">
        <v>0</v>
      </c>
      <c r="Q13" s="7"/>
    </row>
    <row r="14" spans="1:17" s="8" customFormat="1" ht="37.5">
      <c r="A14" s="5"/>
      <c r="B14" s="32">
        <v>6</v>
      </c>
      <c r="C14" s="10" t="s">
        <v>13</v>
      </c>
      <c r="D14" s="6"/>
      <c r="E14" s="55">
        <f t="shared" si="0"/>
        <v>478461.45</v>
      </c>
      <c r="F14" s="37">
        <v>0</v>
      </c>
      <c r="G14" s="36">
        <v>478461.45</v>
      </c>
      <c r="H14" s="36">
        <v>0</v>
      </c>
      <c r="I14" s="55">
        <v>0</v>
      </c>
      <c r="J14" s="36">
        <v>0</v>
      </c>
      <c r="K14" s="36">
        <v>0</v>
      </c>
      <c r="L14" s="36">
        <v>0</v>
      </c>
      <c r="M14" s="55">
        <v>0</v>
      </c>
      <c r="N14" s="36">
        <v>0</v>
      </c>
      <c r="O14" s="36">
        <v>0</v>
      </c>
      <c r="P14" s="36">
        <v>0</v>
      </c>
      <c r="Q14" s="7"/>
    </row>
    <row r="15" spans="1:17" s="8" customFormat="1" ht="37.5">
      <c r="A15" s="5"/>
      <c r="B15" s="54"/>
      <c r="C15" s="10" t="s">
        <v>10</v>
      </c>
      <c r="D15" s="6"/>
      <c r="E15" s="55">
        <f t="shared" si="0"/>
        <v>5000</v>
      </c>
      <c r="F15" s="55">
        <v>0</v>
      </c>
      <c r="G15" s="36">
        <v>0</v>
      </c>
      <c r="H15" s="36">
        <v>5000</v>
      </c>
      <c r="I15" s="55">
        <v>0</v>
      </c>
      <c r="J15" s="36">
        <v>0</v>
      </c>
      <c r="K15" s="36">
        <v>0</v>
      </c>
      <c r="L15" s="36">
        <v>0</v>
      </c>
      <c r="M15" s="55">
        <v>0</v>
      </c>
      <c r="N15" s="36">
        <v>0</v>
      </c>
      <c r="O15" s="36">
        <v>0</v>
      </c>
      <c r="P15" s="36">
        <v>0</v>
      </c>
      <c r="Q15" s="7"/>
    </row>
    <row r="16" spans="1:17" s="8" customFormat="1" ht="37.5">
      <c r="A16" s="5"/>
      <c r="B16" s="32">
        <v>7</v>
      </c>
      <c r="C16" s="10" t="s">
        <v>9</v>
      </c>
      <c r="D16" s="6"/>
      <c r="E16" s="55">
        <f t="shared" si="0"/>
        <v>280243.92</v>
      </c>
      <c r="F16" s="37">
        <v>63813.2</v>
      </c>
      <c r="G16" s="36">
        <v>216430.72</v>
      </c>
      <c r="H16" s="36">
        <v>0</v>
      </c>
      <c r="I16" s="55">
        <v>0</v>
      </c>
      <c r="J16" s="36">
        <v>0</v>
      </c>
      <c r="K16" s="36">
        <v>0</v>
      </c>
      <c r="L16" s="36">
        <v>0</v>
      </c>
      <c r="M16" s="55">
        <v>0</v>
      </c>
      <c r="N16" s="36">
        <v>0</v>
      </c>
      <c r="O16" s="36">
        <v>0</v>
      </c>
      <c r="P16" s="36">
        <v>0</v>
      </c>
      <c r="Q16" s="7"/>
    </row>
    <row r="17" spans="1:17" s="8" customFormat="1" ht="37.5">
      <c r="A17" s="5"/>
      <c r="B17" s="54"/>
      <c r="C17" s="10" t="s">
        <v>7</v>
      </c>
      <c r="D17" s="6"/>
      <c r="E17" s="55">
        <f t="shared" si="0"/>
        <v>5000</v>
      </c>
      <c r="F17" s="55">
        <v>0</v>
      </c>
      <c r="G17" s="36">
        <v>0</v>
      </c>
      <c r="H17" s="36">
        <v>5000</v>
      </c>
      <c r="I17" s="55">
        <v>0</v>
      </c>
      <c r="J17" s="36">
        <v>0</v>
      </c>
      <c r="K17" s="36">
        <v>0</v>
      </c>
      <c r="L17" s="36">
        <v>0</v>
      </c>
      <c r="M17" s="55">
        <v>0</v>
      </c>
      <c r="N17" s="36">
        <v>0</v>
      </c>
      <c r="O17" s="36">
        <v>0</v>
      </c>
      <c r="P17" s="36">
        <v>0</v>
      </c>
      <c r="Q17" s="7"/>
    </row>
    <row r="18" spans="1:17" s="8" customFormat="1" ht="37.5">
      <c r="A18" s="5"/>
      <c r="B18" s="32">
        <v>8</v>
      </c>
      <c r="C18" s="10" t="s">
        <v>5</v>
      </c>
      <c r="D18" s="6"/>
      <c r="E18" s="55">
        <f t="shared" si="0"/>
        <v>1202850.98</v>
      </c>
      <c r="F18" s="37">
        <v>128022</v>
      </c>
      <c r="G18" s="36">
        <v>1074828.98</v>
      </c>
      <c r="H18" s="36">
        <v>0</v>
      </c>
      <c r="I18" s="55">
        <v>0</v>
      </c>
      <c r="J18" s="36">
        <v>0</v>
      </c>
      <c r="K18" s="36">
        <v>0</v>
      </c>
      <c r="L18" s="36">
        <v>0</v>
      </c>
      <c r="M18" s="55">
        <v>0</v>
      </c>
      <c r="N18" s="36">
        <v>0</v>
      </c>
      <c r="O18" s="36">
        <v>0</v>
      </c>
      <c r="P18" s="36">
        <v>0</v>
      </c>
      <c r="Q18" s="7"/>
    </row>
    <row r="19" spans="1:17" s="8" customFormat="1" ht="37.5">
      <c r="A19" s="5"/>
      <c r="B19" s="32">
        <v>9</v>
      </c>
      <c r="C19" s="10" t="s">
        <v>4</v>
      </c>
      <c r="D19" s="6"/>
      <c r="E19" s="55">
        <f t="shared" si="0"/>
        <v>565294.95000000007</v>
      </c>
      <c r="F19" s="37">
        <v>20895.64</v>
      </c>
      <c r="G19" s="36">
        <v>544399.31000000006</v>
      </c>
      <c r="H19" s="36">
        <v>0</v>
      </c>
      <c r="I19" s="55">
        <v>0</v>
      </c>
      <c r="J19" s="36">
        <v>0</v>
      </c>
      <c r="K19" s="36">
        <v>0</v>
      </c>
      <c r="L19" s="36">
        <v>0</v>
      </c>
      <c r="M19" s="55">
        <v>0</v>
      </c>
      <c r="N19" s="36">
        <v>0</v>
      </c>
      <c r="O19" s="36">
        <v>0</v>
      </c>
      <c r="P19" s="36">
        <v>0</v>
      </c>
      <c r="Q19" s="7"/>
    </row>
    <row r="20" spans="1:17" s="8" customFormat="1" ht="37.5">
      <c r="A20" s="5"/>
      <c r="B20" s="32">
        <v>10</v>
      </c>
      <c r="C20" s="10" t="s">
        <v>3</v>
      </c>
      <c r="D20" s="6"/>
      <c r="E20" s="55">
        <f t="shared" si="0"/>
        <v>291815.53999999998</v>
      </c>
      <c r="F20" s="37">
        <v>76813.2</v>
      </c>
      <c r="G20" s="36">
        <v>215002.34</v>
      </c>
      <c r="H20" s="36">
        <v>0</v>
      </c>
      <c r="I20" s="55">
        <v>0</v>
      </c>
      <c r="J20" s="36">
        <v>0</v>
      </c>
      <c r="K20" s="36">
        <v>0</v>
      </c>
      <c r="L20" s="36">
        <v>0</v>
      </c>
      <c r="M20" s="55">
        <v>0</v>
      </c>
      <c r="N20" s="36">
        <v>0</v>
      </c>
      <c r="O20" s="36">
        <v>0</v>
      </c>
      <c r="P20" s="36">
        <v>0</v>
      </c>
      <c r="Q20" s="7"/>
    </row>
    <row r="21" spans="1:17" s="8" customFormat="1" ht="37.5">
      <c r="A21" s="5"/>
      <c r="B21" s="54">
        <v>11</v>
      </c>
      <c r="C21" s="10" t="s">
        <v>2</v>
      </c>
      <c r="D21" s="6"/>
      <c r="E21" s="55">
        <f t="shared" si="0"/>
        <v>20000</v>
      </c>
      <c r="F21" s="55">
        <v>0</v>
      </c>
      <c r="G21" s="36">
        <v>0</v>
      </c>
      <c r="H21" s="36">
        <v>20000</v>
      </c>
      <c r="I21" s="55">
        <v>0</v>
      </c>
      <c r="J21" s="36">
        <v>0</v>
      </c>
      <c r="K21" s="36">
        <v>0</v>
      </c>
      <c r="L21" s="36">
        <v>0</v>
      </c>
      <c r="M21" s="55">
        <v>0</v>
      </c>
      <c r="N21" s="36">
        <v>0</v>
      </c>
      <c r="O21" s="36">
        <v>0</v>
      </c>
      <c r="P21" s="36">
        <v>0</v>
      </c>
      <c r="Q21" s="7"/>
    </row>
    <row r="22" spans="1:17" s="8" customFormat="1" ht="18.75">
      <c r="A22" s="11"/>
      <c r="B22" s="74" t="s">
        <v>1</v>
      </c>
      <c r="C22" s="74"/>
      <c r="D22" s="14">
        <v>540</v>
      </c>
      <c r="E22" s="39">
        <f>SUM(E7:E21)</f>
        <v>5545918.5899999999</v>
      </c>
      <c r="F22" s="39">
        <f>SUM(F7:F20)</f>
        <v>686011.27</v>
      </c>
      <c r="G22" s="39">
        <f>SUM(G7:G20)</f>
        <v>4804907.32</v>
      </c>
      <c r="H22" s="39">
        <f>SUM(H7:H21)</f>
        <v>55000</v>
      </c>
      <c r="I22" s="39">
        <v>0</v>
      </c>
      <c r="J22" s="40">
        <v>0</v>
      </c>
      <c r="K22" s="40">
        <v>0</v>
      </c>
      <c r="L22" s="40">
        <v>0</v>
      </c>
      <c r="M22" s="39">
        <v>0</v>
      </c>
      <c r="N22" s="40">
        <v>0</v>
      </c>
      <c r="O22" s="40">
        <v>0</v>
      </c>
      <c r="P22" s="40">
        <v>0</v>
      </c>
      <c r="Q22" s="7" t="s">
        <v>0</v>
      </c>
    </row>
    <row r="23" spans="1:17">
      <c r="A23" s="1"/>
      <c r="B23" s="1"/>
      <c r="C23" s="1"/>
      <c r="D23" s="1"/>
      <c r="E23" s="38"/>
      <c r="F23" s="38" t="s">
        <v>0</v>
      </c>
      <c r="G23" s="1" t="s">
        <v>0</v>
      </c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 t="s">
        <v>0</v>
      </c>
      <c r="P23" s="1" t="s">
        <v>0</v>
      </c>
      <c r="Q23" s="1" t="s">
        <v>0</v>
      </c>
    </row>
  </sheetData>
  <mergeCells count="11">
    <mergeCell ref="B22:C22"/>
    <mergeCell ref="B3:O3"/>
    <mergeCell ref="N4:O4"/>
    <mergeCell ref="B5:B6"/>
    <mergeCell ref="C5:C6"/>
    <mergeCell ref="E5:E6"/>
    <mergeCell ref="I5:I6"/>
    <mergeCell ref="M5:M6"/>
    <mergeCell ref="N5:P5"/>
    <mergeCell ref="J5:L5"/>
    <mergeCell ref="F5:H5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6"/>
  <sheetViews>
    <sheetView topLeftCell="A13" workbookViewId="0">
      <selection activeCell="N2" sqref="N2:O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18.85546875" style="2" customWidth="1"/>
    <col min="7" max="8" width="21.28515625" style="2" customWidth="1"/>
    <col min="9" max="9" width="15.28515625" style="2" customWidth="1"/>
    <col min="10" max="10" width="18.7109375" style="2" customWidth="1"/>
    <col min="11" max="12" width="22.28515625" style="2" customWidth="1"/>
    <col min="13" max="13" width="13.28515625" style="2" customWidth="1"/>
    <col min="14" max="14" width="18.140625" style="2" customWidth="1"/>
    <col min="15" max="15" width="23.28515625" style="2" customWidth="1"/>
    <col min="16" max="16" width="20.710937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ht="81" customHeight="1">
      <c r="A1" s="3"/>
      <c r="B1" s="75" t="s">
        <v>30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4"/>
      <c r="Q1" s="4"/>
    </row>
    <row r="2" spans="1:17" ht="17.25" customHeight="1">
      <c r="A2" s="3"/>
      <c r="B2" s="30"/>
      <c r="C2" s="30"/>
      <c r="D2" s="30"/>
      <c r="E2" s="30"/>
      <c r="F2" s="30"/>
      <c r="G2" s="30"/>
      <c r="H2" s="50"/>
      <c r="I2" s="30"/>
      <c r="J2" s="30"/>
      <c r="K2" s="30"/>
      <c r="L2" s="50"/>
      <c r="M2" s="30"/>
      <c r="N2" s="76"/>
      <c r="O2" s="76"/>
      <c r="P2" s="76" t="s">
        <v>39</v>
      </c>
      <c r="Q2" s="76"/>
    </row>
    <row r="3" spans="1:17" s="8" customFormat="1" ht="18.75" customHeight="1">
      <c r="A3" s="5"/>
      <c r="B3" s="77" t="s">
        <v>23</v>
      </c>
      <c r="C3" s="77" t="s">
        <v>22</v>
      </c>
      <c r="D3" s="6"/>
      <c r="E3" s="77" t="s">
        <v>27</v>
      </c>
      <c r="F3" s="79" t="s">
        <v>26</v>
      </c>
      <c r="G3" s="80"/>
      <c r="H3" s="82"/>
      <c r="I3" s="77" t="s">
        <v>28</v>
      </c>
      <c r="J3" s="79" t="s">
        <v>26</v>
      </c>
      <c r="K3" s="80"/>
      <c r="L3" s="82"/>
      <c r="M3" s="77" t="s">
        <v>31</v>
      </c>
      <c r="N3" s="79" t="s">
        <v>26</v>
      </c>
      <c r="O3" s="80"/>
      <c r="P3" s="81"/>
      <c r="Q3" s="7"/>
    </row>
    <row r="4" spans="1:17" s="8" customFormat="1" ht="222.75" customHeight="1">
      <c r="A4" s="5"/>
      <c r="B4" s="77"/>
      <c r="C4" s="77"/>
      <c r="D4" s="6"/>
      <c r="E4" s="77"/>
      <c r="F4" s="27" t="s">
        <v>40</v>
      </c>
      <c r="G4" s="27" t="s">
        <v>41</v>
      </c>
      <c r="H4" s="27" t="s">
        <v>46</v>
      </c>
      <c r="I4" s="77"/>
      <c r="J4" s="27" t="s">
        <v>40</v>
      </c>
      <c r="K4" s="27" t="s">
        <v>41</v>
      </c>
      <c r="L4" s="27" t="s">
        <v>46</v>
      </c>
      <c r="M4" s="77"/>
      <c r="N4" s="27" t="s">
        <v>40</v>
      </c>
      <c r="O4" s="27" t="s">
        <v>41</v>
      </c>
      <c r="P4" s="27" t="s">
        <v>46</v>
      </c>
      <c r="Q4" s="7"/>
    </row>
    <row r="5" spans="1:17" s="8" customFormat="1" ht="49.5" customHeight="1">
      <c r="A5" s="5"/>
      <c r="B5" s="46">
        <v>1</v>
      </c>
      <c r="C5" s="46" t="s">
        <v>21</v>
      </c>
      <c r="D5" s="6"/>
      <c r="E5" s="51">
        <f>F5+G5+H5</f>
        <v>117941.70999999999</v>
      </c>
      <c r="F5" s="27">
        <v>89655.61</v>
      </c>
      <c r="G5" s="15">
        <v>0</v>
      </c>
      <c r="H5" s="15">
        <v>28286.1</v>
      </c>
      <c r="I5" s="16">
        <f t="shared" ref="I5" si="0">J5+K5</f>
        <v>0</v>
      </c>
      <c r="J5" s="24">
        <v>0</v>
      </c>
      <c r="K5" s="16">
        <f t="shared" ref="K5" si="1">M5+N5</f>
        <v>0</v>
      </c>
      <c r="L5" s="15">
        <v>0</v>
      </c>
      <c r="M5" s="16">
        <f t="shared" ref="M5" si="2">N5+O5</f>
        <v>0</v>
      </c>
      <c r="N5" s="24">
        <v>0</v>
      </c>
      <c r="O5" s="15">
        <v>0</v>
      </c>
      <c r="P5" s="15">
        <v>0</v>
      </c>
      <c r="Q5" s="7"/>
    </row>
    <row r="6" spans="1:17" s="8" customFormat="1" ht="49.5" customHeight="1">
      <c r="A6" s="5"/>
      <c r="B6" s="49">
        <v>2</v>
      </c>
      <c r="C6" s="10" t="s">
        <v>20</v>
      </c>
      <c r="D6" s="6"/>
      <c r="E6" s="51">
        <f t="shared" ref="E6:E25" si="3">F6+G6+H6</f>
        <v>78740.31</v>
      </c>
      <c r="F6" s="27">
        <v>44796.99</v>
      </c>
      <c r="G6" s="15">
        <v>0</v>
      </c>
      <c r="H6" s="15">
        <v>33943.32</v>
      </c>
      <c r="I6" s="16">
        <v>0</v>
      </c>
      <c r="J6" s="24">
        <v>0</v>
      </c>
      <c r="K6" s="16">
        <f t="shared" ref="K6:K24" si="4">M6+N6</f>
        <v>0</v>
      </c>
      <c r="L6" s="15">
        <v>0</v>
      </c>
      <c r="M6" s="16">
        <f t="shared" ref="M6:M24" si="5">N6+O6</f>
        <v>0</v>
      </c>
      <c r="N6" s="24">
        <v>0</v>
      </c>
      <c r="O6" s="15">
        <v>0</v>
      </c>
      <c r="P6" s="15">
        <v>0</v>
      </c>
      <c r="Q6" s="7"/>
    </row>
    <row r="7" spans="1:17" s="8" customFormat="1" ht="49.5" customHeight="1">
      <c r="A7" s="5"/>
      <c r="B7" s="49">
        <v>3</v>
      </c>
      <c r="C7" s="49" t="s">
        <v>19</v>
      </c>
      <c r="D7" s="6"/>
      <c r="E7" s="51">
        <f t="shared" si="3"/>
        <v>90054.75</v>
      </c>
      <c r="F7" s="27">
        <v>44796.99</v>
      </c>
      <c r="G7" s="15">
        <v>0</v>
      </c>
      <c r="H7" s="15">
        <v>45257.760000000002</v>
      </c>
      <c r="I7" s="16">
        <v>0</v>
      </c>
      <c r="J7" s="24">
        <v>0</v>
      </c>
      <c r="K7" s="16">
        <f t="shared" si="4"/>
        <v>0</v>
      </c>
      <c r="L7" s="15">
        <v>0</v>
      </c>
      <c r="M7" s="16">
        <f t="shared" si="5"/>
        <v>0</v>
      </c>
      <c r="N7" s="24">
        <v>0</v>
      </c>
      <c r="O7" s="15">
        <v>0</v>
      </c>
      <c r="P7" s="15">
        <v>0</v>
      </c>
      <c r="Q7" s="7"/>
    </row>
    <row r="8" spans="1:17" s="8" customFormat="1" ht="25.5" customHeight="1">
      <c r="A8" s="9"/>
      <c r="B8" s="12">
        <v>4</v>
      </c>
      <c r="C8" s="10" t="s">
        <v>18</v>
      </c>
      <c r="D8" s="13">
        <v>512</v>
      </c>
      <c r="E8" s="51">
        <f t="shared" si="3"/>
        <v>112352.87000000001</v>
      </c>
      <c r="F8" s="24">
        <v>89723.99</v>
      </c>
      <c r="G8" s="15">
        <v>0</v>
      </c>
      <c r="H8" s="15">
        <v>22628.880000000001</v>
      </c>
      <c r="I8" s="16">
        <f t="shared" ref="I8:I24" si="6">J8+K8</f>
        <v>0</v>
      </c>
      <c r="J8" s="24">
        <v>0</v>
      </c>
      <c r="K8" s="16">
        <f t="shared" si="4"/>
        <v>0</v>
      </c>
      <c r="L8" s="15">
        <v>0</v>
      </c>
      <c r="M8" s="16">
        <f t="shared" si="5"/>
        <v>0</v>
      </c>
      <c r="N8" s="24">
        <v>0</v>
      </c>
      <c r="O8" s="15">
        <v>0</v>
      </c>
      <c r="P8" s="15">
        <v>0</v>
      </c>
      <c r="Q8" s="7" t="s">
        <v>0</v>
      </c>
    </row>
    <row r="9" spans="1:17" s="8" customFormat="1" ht="25.5" customHeight="1">
      <c r="A9" s="9"/>
      <c r="B9" s="12">
        <v>5</v>
      </c>
      <c r="C9" s="10" t="s">
        <v>17</v>
      </c>
      <c r="D9" s="13"/>
      <c r="E9" s="51">
        <f t="shared" si="3"/>
        <v>39339.339999999997</v>
      </c>
      <c r="F9" s="24">
        <v>22367.68</v>
      </c>
      <c r="G9" s="15">
        <v>0</v>
      </c>
      <c r="H9" s="15">
        <v>16971.66</v>
      </c>
      <c r="I9" s="16">
        <v>0</v>
      </c>
      <c r="J9" s="24">
        <v>0</v>
      </c>
      <c r="K9" s="16">
        <f t="shared" si="4"/>
        <v>0</v>
      </c>
      <c r="L9" s="15">
        <v>0</v>
      </c>
      <c r="M9" s="16">
        <f t="shared" si="5"/>
        <v>0</v>
      </c>
      <c r="N9" s="24">
        <v>0</v>
      </c>
      <c r="O9" s="15">
        <v>0</v>
      </c>
      <c r="P9" s="15">
        <v>0</v>
      </c>
      <c r="Q9" s="7"/>
    </row>
    <row r="10" spans="1:17" s="8" customFormat="1" ht="25.5" customHeight="1">
      <c r="A10" s="9"/>
      <c r="B10" s="12">
        <v>6</v>
      </c>
      <c r="C10" s="10" t="s">
        <v>16</v>
      </c>
      <c r="D10" s="13"/>
      <c r="E10" s="51">
        <f t="shared" si="3"/>
        <v>101307.56</v>
      </c>
      <c r="F10" s="24">
        <v>44735.360000000001</v>
      </c>
      <c r="G10" s="15">
        <v>0</v>
      </c>
      <c r="H10" s="15">
        <v>56572.2</v>
      </c>
      <c r="I10" s="16">
        <v>0</v>
      </c>
      <c r="J10" s="24">
        <v>0</v>
      </c>
      <c r="K10" s="16">
        <f t="shared" si="4"/>
        <v>0</v>
      </c>
      <c r="L10" s="15">
        <v>0</v>
      </c>
      <c r="M10" s="16">
        <f t="shared" si="5"/>
        <v>0</v>
      </c>
      <c r="N10" s="24">
        <v>0</v>
      </c>
      <c r="O10" s="15">
        <v>0</v>
      </c>
      <c r="P10" s="15">
        <v>0</v>
      </c>
      <c r="Q10" s="7"/>
    </row>
    <row r="11" spans="1:17" s="8" customFormat="1" ht="51.75" customHeight="1">
      <c r="A11" s="9"/>
      <c r="B11" s="12">
        <v>7</v>
      </c>
      <c r="C11" s="10" t="s">
        <v>15</v>
      </c>
      <c r="D11" s="13">
        <v>512</v>
      </c>
      <c r="E11" s="51">
        <f t="shared" si="3"/>
        <v>247162.63</v>
      </c>
      <c r="F11" s="24">
        <v>213219.31</v>
      </c>
      <c r="G11" s="15">
        <v>0</v>
      </c>
      <c r="H11" s="15">
        <v>33943.32</v>
      </c>
      <c r="I11" s="16">
        <f t="shared" si="6"/>
        <v>0</v>
      </c>
      <c r="J11" s="24">
        <v>0</v>
      </c>
      <c r="K11" s="16">
        <f t="shared" si="4"/>
        <v>0</v>
      </c>
      <c r="L11" s="15">
        <v>0</v>
      </c>
      <c r="M11" s="16">
        <f t="shared" si="5"/>
        <v>0</v>
      </c>
      <c r="N11" s="24">
        <v>0</v>
      </c>
      <c r="O11" s="15">
        <v>0</v>
      </c>
      <c r="P11" s="15">
        <v>0</v>
      </c>
      <c r="Q11" s="7" t="s">
        <v>0</v>
      </c>
    </row>
    <row r="12" spans="1:17" s="8" customFormat="1" ht="51.75" customHeight="1">
      <c r="A12" s="9"/>
      <c r="B12" s="12">
        <v>8</v>
      </c>
      <c r="C12" s="10" t="s">
        <v>14</v>
      </c>
      <c r="D12" s="13"/>
      <c r="E12" s="51">
        <f t="shared" si="3"/>
        <v>50653.78</v>
      </c>
      <c r="F12" s="24">
        <v>22367.68</v>
      </c>
      <c r="G12" s="15">
        <v>0</v>
      </c>
      <c r="H12" s="15">
        <v>28286.1</v>
      </c>
      <c r="I12" s="16">
        <v>0</v>
      </c>
      <c r="J12" s="24">
        <v>0</v>
      </c>
      <c r="K12" s="16">
        <f t="shared" si="4"/>
        <v>0</v>
      </c>
      <c r="L12" s="15">
        <v>0</v>
      </c>
      <c r="M12" s="16">
        <f t="shared" si="5"/>
        <v>0</v>
      </c>
      <c r="N12" s="24">
        <v>0</v>
      </c>
      <c r="O12" s="15">
        <v>0</v>
      </c>
      <c r="P12" s="15">
        <v>0</v>
      </c>
      <c r="Q12" s="7"/>
    </row>
    <row r="13" spans="1:17" s="8" customFormat="1" ht="37.5">
      <c r="A13" s="9"/>
      <c r="B13" s="12">
        <v>9</v>
      </c>
      <c r="C13" s="10" t="s">
        <v>12</v>
      </c>
      <c r="D13" s="13">
        <v>540</v>
      </c>
      <c r="E13" s="51">
        <f t="shared" si="3"/>
        <v>146377.78</v>
      </c>
      <c r="F13" s="24">
        <v>78491.14</v>
      </c>
      <c r="G13" s="15">
        <v>0</v>
      </c>
      <c r="H13" s="15">
        <v>67886.64</v>
      </c>
      <c r="I13" s="16">
        <f t="shared" si="6"/>
        <v>0</v>
      </c>
      <c r="J13" s="24">
        <v>0</v>
      </c>
      <c r="K13" s="16">
        <f t="shared" si="4"/>
        <v>0</v>
      </c>
      <c r="L13" s="15">
        <v>0</v>
      </c>
      <c r="M13" s="16">
        <f t="shared" si="5"/>
        <v>0</v>
      </c>
      <c r="N13" s="24">
        <v>0</v>
      </c>
      <c r="O13" s="15">
        <v>0</v>
      </c>
      <c r="P13" s="15">
        <v>0</v>
      </c>
      <c r="Q13" s="7" t="s">
        <v>0</v>
      </c>
    </row>
    <row r="14" spans="1:17" s="8" customFormat="1" ht="37.5">
      <c r="A14" s="9"/>
      <c r="B14" s="12">
        <v>10</v>
      </c>
      <c r="C14" s="10" t="s">
        <v>13</v>
      </c>
      <c r="D14" s="13"/>
      <c r="E14" s="51">
        <f t="shared" si="3"/>
        <v>22367.68</v>
      </c>
      <c r="F14" s="24">
        <v>22367.68</v>
      </c>
      <c r="G14" s="15">
        <v>0</v>
      </c>
      <c r="H14" s="15">
        <v>0</v>
      </c>
      <c r="I14" s="16">
        <v>0</v>
      </c>
      <c r="J14" s="24">
        <v>0</v>
      </c>
      <c r="K14" s="16">
        <f t="shared" si="4"/>
        <v>0</v>
      </c>
      <c r="L14" s="15">
        <v>0</v>
      </c>
      <c r="M14" s="16">
        <f t="shared" si="5"/>
        <v>0</v>
      </c>
      <c r="N14" s="24">
        <v>0</v>
      </c>
      <c r="O14" s="15">
        <v>0</v>
      </c>
      <c r="P14" s="15">
        <v>0</v>
      </c>
      <c r="Q14" s="7"/>
    </row>
    <row r="15" spans="1:17" s="8" customFormat="1" ht="37.5">
      <c r="A15" s="9"/>
      <c r="B15" s="12">
        <v>11</v>
      </c>
      <c r="C15" s="10" t="s">
        <v>11</v>
      </c>
      <c r="D15" s="13">
        <v>540</v>
      </c>
      <c r="E15" s="51">
        <f t="shared" si="3"/>
        <v>73189.05</v>
      </c>
      <c r="F15" s="24">
        <v>33598.33</v>
      </c>
      <c r="G15" s="15">
        <v>5647.4</v>
      </c>
      <c r="H15" s="15">
        <v>33943.32</v>
      </c>
      <c r="I15" s="16">
        <f t="shared" si="6"/>
        <v>0</v>
      </c>
      <c r="J15" s="24">
        <v>0</v>
      </c>
      <c r="K15" s="16">
        <f t="shared" si="4"/>
        <v>0</v>
      </c>
      <c r="L15" s="15">
        <v>0</v>
      </c>
      <c r="M15" s="16">
        <f t="shared" si="5"/>
        <v>0</v>
      </c>
      <c r="N15" s="24">
        <v>0</v>
      </c>
      <c r="O15" s="15">
        <v>0</v>
      </c>
      <c r="P15" s="15">
        <v>0</v>
      </c>
      <c r="Q15" s="7" t="s">
        <v>0</v>
      </c>
    </row>
    <row r="16" spans="1:17" s="8" customFormat="1" ht="37.5">
      <c r="A16" s="9"/>
      <c r="B16" s="12">
        <v>12</v>
      </c>
      <c r="C16" s="10" t="s">
        <v>10</v>
      </c>
      <c r="D16" s="13">
        <v>540</v>
      </c>
      <c r="E16" s="51">
        <f t="shared" si="3"/>
        <v>135302.69</v>
      </c>
      <c r="F16" s="24">
        <v>44796.99</v>
      </c>
      <c r="G16" s="15">
        <v>5647.4</v>
      </c>
      <c r="H16" s="15">
        <v>84858.3</v>
      </c>
      <c r="I16" s="16">
        <f t="shared" si="6"/>
        <v>0</v>
      </c>
      <c r="J16" s="24">
        <v>0</v>
      </c>
      <c r="K16" s="16">
        <f t="shared" si="4"/>
        <v>0</v>
      </c>
      <c r="L16" s="15">
        <v>0</v>
      </c>
      <c r="M16" s="16">
        <f t="shared" si="5"/>
        <v>0</v>
      </c>
      <c r="N16" s="24">
        <v>0</v>
      </c>
      <c r="O16" s="15">
        <v>0</v>
      </c>
      <c r="P16" s="15">
        <v>0</v>
      </c>
      <c r="Q16" s="7" t="s">
        <v>0</v>
      </c>
    </row>
    <row r="17" spans="1:17" s="8" customFormat="1" ht="37.5">
      <c r="A17" s="9"/>
      <c r="B17" s="12">
        <v>13</v>
      </c>
      <c r="C17" s="10" t="s">
        <v>9</v>
      </c>
      <c r="D17" s="13">
        <v>540</v>
      </c>
      <c r="E17" s="51">
        <f t="shared" si="3"/>
        <v>90007.35</v>
      </c>
      <c r="F17" s="24">
        <v>56064.03</v>
      </c>
      <c r="G17" s="15">
        <v>0</v>
      </c>
      <c r="H17" s="15">
        <v>33943.32</v>
      </c>
      <c r="I17" s="16">
        <f t="shared" si="6"/>
        <v>0</v>
      </c>
      <c r="J17" s="24">
        <v>0</v>
      </c>
      <c r="K17" s="16">
        <f t="shared" si="4"/>
        <v>0</v>
      </c>
      <c r="L17" s="15">
        <v>0</v>
      </c>
      <c r="M17" s="16">
        <f t="shared" si="5"/>
        <v>0</v>
      </c>
      <c r="N17" s="24">
        <v>0</v>
      </c>
      <c r="O17" s="15">
        <v>0</v>
      </c>
      <c r="P17" s="15">
        <v>0</v>
      </c>
      <c r="Q17" s="7" t="s">
        <v>0</v>
      </c>
    </row>
    <row r="18" spans="1:17" s="8" customFormat="1" ht="37.5">
      <c r="A18" s="9"/>
      <c r="B18" s="12">
        <v>14</v>
      </c>
      <c r="C18" s="10" t="s">
        <v>8</v>
      </c>
      <c r="D18" s="13">
        <v>540</v>
      </c>
      <c r="E18" s="51">
        <f t="shared" si="3"/>
        <v>123741.27000000002</v>
      </c>
      <c r="F18" s="24">
        <v>67262.69</v>
      </c>
      <c r="G18" s="15">
        <v>16878.04</v>
      </c>
      <c r="H18" s="15">
        <v>39600.54</v>
      </c>
      <c r="I18" s="16">
        <f t="shared" si="6"/>
        <v>0</v>
      </c>
      <c r="J18" s="24">
        <v>0</v>
      </c>
      <c r="K18" s="16">
        <f t="shared" si="4"/>
        <v>0</v>
      </c>
      <c r="L18" s="15">
        <v>0</v>
      </c>
      <c r="M18" s="16">
        <f t="shared" si="5"/>
        <v>0</v>
      </c>
      <c r="N18" s="24">
        <v>0</v>
      </c>
      <c r="O18" s="15">
        <v>0</v>
      </c>
      <c r="P18" s="15">
        <v>0</v>
      </c>
      <c r="Q18" s="7" t="s">
        <v>0</v>
      </c>
    </row>
    <row r="19" spans="1:17" s="8" customFormat="1" ht="37.5">
      <c r="A19" s="9"/>
      <c r="B19" s="12">
        <v>15</v>
      </c>
      <c r="C19" s="10" t="s">
        <v>7</v>
      </c>
      <c r="D19" s="13"/>
      <c r="E19" s="51">
        <f t="shared" si="3"/>
        <v>129467.97</v>
      </c>
      <c r="F19" s="24">
        <v>55966.01</v>
      </c>
      <c r="G19" s="15">
        <v>5615.32</v>
      </c>
      <c r="H19" s="15">
        <v>67886.64</v>
      </c>
      <c r="I19" s="16">
        <v>0</v>
      </c>
      <c r="J19" s="24">
        <v>0</v>
      </c>
      <c r="K19" s="16">
        <f t="shared" si="4"/>
        <v>0</v>
      </c>
      <c r="L19" s="15">
        <v>0</v>
      </c>
      <c r="M19" s="16">
        <f t="shared" si="5"/>
        <v>0</v>
      </c>
      <c r="N19" s="24">
        <v>0</v>
      </c>
      <c r="O19" s="15">
        <v>0</v>
      </c>
      <c r="P19" s="15">
        <v>0</v>
      </c>
      <c r="Q19" s="7"/>
    </row>
    <row r="20" spans="1:17" s="8" customFormat="1" ht="37.5">
      <c r="A20" s="9"/>
      <c r="B20" s="12">
        <v>16</v>
      </c>
      <c r="C20" s="10" t="s">
        <v>6</v>
      </c>
      <c r="D20" s="13">
        <v>540</v>
      </c>
      <c r="E20" s="51">
        <f t="shared" si="3"/>
        <v>91374.22</v>
      </c>
      <c r="F20" s="24">
        <v>33598.33</v>
      </c>
      <c r="G20" s="15">
        <v>12518.13</v>
      </c>
      <c r="H20" s="15">
        <v>45257.760000000002</v>
      </c>
      <c r="I20" s="16">
        <f t="shared" si="6"/>
        <v>0</v>
      </c>
      <c r="J20" s="24">
        <v>0</v>
      </c>
      <c r="K20" s="16">
        <f t="shared" si="4"/>
        <v>0</v>
      </c>
      <c r="L20" s="15">
        <v>0</v>
      </c>
      <c r="M20" s="16">
        <f t="shared" si="5"/>
        <v>0</v>
      </c>
      <c r="N20" s="24">
        <v>0</v>
      </c>
      <c r="O20" s="15">
        <v>0</v>
      </c>
      <c r="P20" s="15">
        <v>0</v>
      </c>
      <c r="Q20" s="7" t="s">
        <v>0</v>
      </c>
    </row>
    <row r="21" spans="1:17" s="8" customFormat="1" ht="37.5">
      <c r="A21" s="9"/>
      <c r="B21" s="12">
        <v>17</v>
      </c>
      <c r="C21" s="10" t="s">
        <v>5</v>
      </c>
      <c r="D21" s="13">
        <v>512</v>
      </c>
      <c r="E21" s="51">
        <f t="shared" si="3"/>
        <v>123418.14</v>
      </c>
      <c r="F21" s="24">
        <v>123418.14</v>
      </c>
      <c r="G21" s="15">
        <v>0</v>
      </c>
      <c r="H21" s="15">
        <v>0</v>
      </c>
      <c r="I21" s="16">
        <f t="shared" si="6"/>
        <v>0</v>
      </c>
      <c r="J21" s="24">
        <v>0</v>
      </c>
      <c r="K21" s="16">
        <f t="shared" si="4"/>
        <v>0</v>
      </c>
      <c r="L21" s="15">
        <v>0</v>
      </c>
      <c r="M21" s="16">
        <f t="shared" si="5"/>
        <v>0</v>
      </c>
      <c r="N21" s="24">
        <v>0</v>
      </c>
      <c r="O21" s="15">
        <v>0</v>
      </c>
      <c r="P21" s="15">
        <v>0</v>
      </c>
      <c r="Q21" s="7" t="s">
        <v>0</v>
      </c>
    </row>
    <row r="22" spans="1:17" s="8" customFormat="1" ht="37.5">
      <c r="A22" s="9"/>
      <c r="B22" s="12">
        <v>18</v>
      </c>
      <c r="C22" s="10" t="s">
        <v>4</v>
      </c>
      <c r="D22" s="13">
        <v>540</v>
      </c>
      <c r="E22" s="51">
        <f t="shared" si="3"/>
        <v>146212.4</v>
      </c>
      <c r="F22" s="24">
        <v>100954.64</v>
      </c>
      <c r="G22" s="15">
        <v>0</v>
      </c>
      <c r="H22" s="15">
        <v>45257.760000000002</v>
      </c>
      <c r="I22" s="16">
        <f t="shared" si="6"/>
        <v>0</v>
      </c>
      <c r="J22" s="24">
        <v>0</v>
      </c>
      <c r="K22" s="16">
        <f t="shared" si="4"/>
        <v>0</v>
      </c>
      <c r="L22" s="15">
        <v>0</v>
      </c>
      <c r="M22" s="16">
        <f t="shared" si="5"/>
        <v>0</v>
      </c>
      <c r="N22" s="24">
        <v>0</v>
      </c>
      <c r="O22" s="15">
        <v>0</v>
      </c>
      <c r="P22" s="15">
        <v>0</v>
      </c>
      <c r="Q22" s="7" t="s">
        <v>0</v>
      </c>
    </row>
    <row r="23" spans="1:17" s="8" customFormat="1" ht="37.5">
      <c r="A23" s="9"/>
      <c r="B23" s="12">
        <v>19</v>
      </c>
      <c r="C23" s="10" t="s">
        <v>2</v>
      </c>
      <c r="D23" s="13"/>
      <c r="E23" s="51">
        <f t="shared" si="3"/>
        <v>38796.199999999997</v>
      </c>
      <c r="F23" s="24">
        <v>38796.199999999997</v>
      </c>
      <c r="G23" s="15">
        <v>0</v>
      </c>
      <c r="H23" s="15">
        <v>0</v>
      </c>
      <c r="I23" s="16">
        <v>0</v>
      </c>
      <c r="J23" s="24">
        <v>0</v>
      </c>
      <c r="K23" s="16">
        <f t="shared" si="4"/>
        <v>0</v>
      </c>
      <c r="L23" s="15">
        <v>0</v>
      </c>
      <c r="M23" s="16">
        <f t="shared" si="5"/>
        <v>0</v>
      </c>
      <c r="N23" s="24">
        <v>0</v>
      </c>
      <c r="O23" s="15">
        <v>0</v>
      </c>
      <c r="P23" s="15">
        <v>0</v>
      </c>
      <c r="Q23" s="7"/>
    </row>
    <row r="24" spans="1:17" s="8" customFormat="1" ht="37.5">
      <c r="A24" s="9"/>
      <c r="B24" s="12">
        <v>20</v>
      </c>
      <c r="C24" s="10" t="s">
        <v>3</v>
      </c>
      <c r="D24" s="13">
        <v>540</v>
      </c>
      <c r="E24" s="51">
        <f t="shared" si="3"/>
        <v>44861.05</v>
      </c>
      <c r="F24" s="24">
        <v>33598.33</v>
      </c>
      <c r="G24" s="15">
        <v>11262.72</v>
      </c>
      <c r="H24" s="15">
        <v>0</v>
      </c>
      <c r="I24" s="16">
        <f t="shared" si="6"/>
        <v>0</v>
      </c>
      <c r="J24" s="24">
        <v>0</v>
      </c>
      <c r="K24" s="16">
        <f t="shared" si="4"/>
        <v>0</v>
      </c>
      <c r="L24" s="15">
        <v>0</v>
      </c>
      <c r="M24" s="16">
        <f t="shared" si="5"/>
        <v>0</v>
      </c>
      <c r="N24" s="24">
        <v>0</v>
      </c>
      <c r="O24" s="15">
        <v>0</v>
      </c>
      <c r="P24" s="15">
        <v>0</v>
      </c>
      <c r="Q24" s="7" t="s">
        <v>0</v>
      </c>
    </row>
    <row r="25" spans="1:17" s="8" customFormat="1" ht="32.25" customHeight="1">
      <c r="A25" s="11"/>
      <c r="B25" s="74" t="s">
        <v>1</v>
      </c>
      <c r="C25" s="74"/>
      <c r="D25" s="14">
        <v>540</v>
      </c>
      <c r="E25" s="52">
        <f t="shared" si="3"/>
        <v>2002668.75</v>
      </c>
      <c r="F25" s="17">
        <f>SUM(F5:F24)</f>
        <v>1260576.1199999999</v>
      </c>
      <c r="G25" s="17">
        <f>G15+G16+G18+G19+G20+G24</f>
        <v>57569.01</v>
      </c>
      <c r="H25" s="17">
        <f>SUM(H5:H24)</f>
        <v>684523.62</v>
      </c>
      <c r="I25" s="17">
        <f t="shared" ref="I25:P25" si="7">SUM(I8:I24)</f>
        <v>0</v>
      </c>
      <c r="J25" s="17">
        <f t="shared" si="7"/>
        <v>0</v>
      </c>
      <c r="K25" s="17">
        <f t="shared" si="7"/>
        <v>0</v>
      </c>
      <c r="L25" s="17">
        <v>0</v>
      </c>
      <c r="M25" s="17">
        <f t="shared" si="7"/>
        <v>0</v>
      </c>
      <c r="N25" s="17">
        <f t="shared" si="7"/>
        <v>0</v>
      </c>
      <c r="O25" s="17">
        <f t="shared" si="7"/>
        <v>0</v>
      </c>
      <c r="P25" s="17">
        <f t="shared" si="7"/>
        <v>0</v>
      </c>
      <c r="Q25" s="7" t="s">
        <v>0</v>
      </c>
    </row>
    <row r="26" spans="1:17" ht="12.75" customHeight="1">
      <c r="A26" s="1"/>
      <c r="B26" s="1"/>
      <c r="C26" s="1"/>
      <c r="D26" s="1"/>
      <c r="E26" s="1"/>
      <c r="F26" s="1" t="s">
        <v>0</v>
      </c>
      <c r="G26" s="1" t="s">
        <v>0</v>
      </c>
      <c r="H26" s="1"/>
      <c r="I26" s="1" t="s">
        <v>0</v>
      </c>
      <c r="J26" s="1" t="s">
        <v>0</v>
      </c>
      <c r="K26" s="1"/>
      <c r="L26" s="1"/>
      <c r="M26" s="1" t="s">
        <v>0</v>
      </c>
      <c r="N26" s="1" t="s">
        <v>0</v>
      </c>
      <c r="O26" s="1" t="s">
        <v>0</v>
      </c>
      <c r="P26" s="1" t="s">
        <v>0</v>
      </c>
      <c r="Q26" s="1" t="s">
        <v>0</v>
      </c>
    </row>
  </sheetData>
  <mergeCells count="12">
    <mergeCell ref="M3:M4"/>
    <mergeCell ref="B25:C25"/>
    <mergeCell ref="B1:O1"/>
    <mergeCell ref="N2:O2"/>
    <mergeCell ref="B3:B4"/>
    <mergeCell ref="C3:C4"/>
    <mergeCell ref="E3:E4"/>
    <mergeCell ref="I3:I4"/>
    <mergeCell ref="N3:P3"/>
    <mergeCell ref="J3:L3"/>
    <mergeCell ref="F3:H3"/>
    <mergeCell ref="P2:Q2"/>
  </mergeCells>
  <pageMargins left="0.31496062992125984" right="0.31496062992125984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"/>
  <sheetViews>
    <sheetView workbookViewId="0">
      <selection activeCell="F11" sqref="F11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37.28515625" style="2" customWidth="1"/>
    <col min="7" max="7" width="20" style="2" customWidth="1"/>
    <col min="8" max="8" width="39.28515625" style="2" customWidth="1"/>
    <col min="9" max="9" width="18.7109375" style="2" customWidth="1"/>
    <col min="10" max="10" width="37.7109375" style="2" customWidth="1"/>
    <col min="11" max="236" width="9.140625" style="2" customWidth="1"/>
    <col min="237" max="16384" width="9.140625" style="2"/>
  </cols>
  <sheetData>
    <row r="1" spans="1:10" ht="81" customHeight="1">
      <c r="A1" s="3"/>
      <c r="B1" s="75" t="s">
        <v>30</v>
      </c>
      <c r="C1" s="75"/>
      <c r="D1" s="75"/>
      <c r="E1" s="75"/>
      <c r="F1" s="75"/>
      <c r="G1" s="75"/>
      <c r="H1" s="75"/>
      <c r="I1" s="75"/>
      <c r="J1" s="75"/>
    </row>
    <row r="2" spans="1:10" ht="17.25" customHeight="1">
      <c r="A2" s="3"/>
      <c r="B2" s="66"/>
      <c r="C2" s="66"/>
      <c r="D2" s="66"/>
      <c r="E2" s="66"/>
      <c r="F2" s="66"/>
      <c r="G2" s="66"/>
      <c r="H2" s="66"/>
      <c r="I2" s="66"/>
      <c r="J2" s="69" t="s">
        <v>50</v>
      </c>
    </row>
    <row r="3" spans="1:10" s="8" customFormat="1" ht="18.75" customHeight="1">
      <c r="A3" s="5"/>
      <c r="B3" s="77" t="s">
        <v>23</v>
      </c>
      <c r="C3" s="77" t="s">
        <v>22</v>
      </c>
      <c r="D3" s="6"/>
      <c r="E3" s="77" t="s">
        <v>27</v>
      </c>
      <c r="F3" s="68" t="s">
        <v>26</v>
      </c>
      <c r="G3" s="83" t="s">
        <v>28</v>
      </c>
      <c r="H3" s="68" t="s">
        <v>26</v>
      </c>
      <c r="I3" s="77" t="s">
        <v>31</v>
      </c>
      <c r="J3" s="67" t="s">
        <v>26</v>
      </c>
    </row>
    <row r="4" spans="1:10" s="8" customFormat="1" ht="279.75" customHeight="1">
      <c r="A4" s="5"/>
      <c r="B4" s="77"/>
      <c r="C4" s="77"/>
      <c r="D4" s="6"/>
      <c r="E4" s="77"/>
      <c r="F4" s="73" t="s">
        <v>48</v>
      </c>
      <c r="G4" s="84"/>
      <c r="H4" s="73" t="s">
        <v>48</v>
      </c>
      <c r="I4" s="77"/>
      <c r="J4" s="31" t="s">
        <v>48</v>
      </c>
    </row>
    <row r="5" spans="1:10" s="8" customFormat="1" ht="45" customHeight="1">
      <c r="A5" s="5"/>
      <c r="B5" s="67">
        <v>1</v>
      </c>
      <c r="C5" s="72" t="s">
        <v>49</v>
      </c>
      <c r="D5" s="6"/>
      <c r="E5" s="58">
        <f>F5</f>
        <v>3671126.7</v>
      </c>
      <c r="F5" s="57">
        <v>3671126.7</v>
      </c>
      <c r="G5" s="58">
        <v>0</v>
      </c>
      <c r="H5" s="57">
        <v>0</v>
      </c>
      <c r="I5" s="58">
        <v>0</v>
      </c>
      <c r="J5" s="57">
        <v>0</v>
      </c>
    </row>
    <row r="6" spans="1:10" s="8" customFormat="1" ht="32.25" customHeight="1">
      <c r="A6" s="11"/>
      <c r="B6" s="74" t="s">
        <v>1</v>
      </c>
      <c r="C6" s="74"/>
      <c r="D6" s="14">
        <v>540</v>
      </c>
      <c r="E6" s="63">
        <f>E5</f>
        <v>3671126.7</v>
      </c>
      <c r="F6" s="63">
        <f t="shared" ref="F6:J6" si="0">F5</f>
        <v>3671126.7</v>
      </c>
      <c r="G6" s="63">
        <f t="shared" si="0"/>
        <v>0</v>
      </c>
      <c r="H6" s="63">
        <f t="shared" si="0"/>
        <v>0</v>
      </c>
      <c r="I6" s="63">
        <f t="shared" si="0"/>
        <v>0</v>
      </c>
      <c r="J6" s="63">
        <f t="shared" si="0"/>
        <v>0</v>
      </c>
    </row>
    <row r="7" spans="1:10" ht="12.75" customHeight="1">
      <c r="A7" s="1"/>
      <c r="B7" s="1"/>
      <c r="C7" s="1"/>
      <c r="D7" s="1"/>
      <c r="E7" s="1"/>
      <c r="F7" s="1" t="s">
        <v>0</v>
      </c>
      <c r="G7" s="1" t="s">
        <v>0</v>
      </c>
      <c r="H7" s="1" t="s">
        <v>0</v>
      </c>
      <c r="I7" s="1" t="s">
        <v>0</v>
      </c>
      <c r="J7" s="1" t="s">
        <v>0</v>
      </c>
    </row>
  </sheetData>
  <mergeCells count="7">
    <mergeCell ref="B6:C6"/>
    <mergeCell ref="B1:J1"/>
    <mergeCell ref="B3:B4"/>
    <mergeCell ref="C3:C4"/>
    <mergeCell ref="E3:E4"/>
    <mergeCell ref="G3:G4"/>
    <mergeCell ref="I3:I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topLeftCell="A13" workbookViewId="0">
      <selection activeCell="L2" sqref="L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9.7109375" style="2" customWidth="1"/>
    <col min="8" max="8" width="20" style="2" customWidth="1"/>
    <col min="9" max="9" width="23" style="2" customWidth="1"/>
    <col min="10" max="10" width="17.28515625" style="2" customWidth="1"/>
    <col min="11" max="11" width="18.7109375" style="2" customWidth="1"/>
    <col min="12" max="12" width="23.140625" style="2" customWidth="1"/>
    <col min="13" max="13" width="18.28515625" style="2" customWidth="1"/>
    <col min="14" max="239" width="9.140625" style="2" customWidth="1"/>
    <col min="240" max="16384" width="9.140625" style="2"/>
  </cols>
  <sheetData>
    <row r="1" spans="1:13" ht="81" customHeight="1">
      <c r="A1" s="3"/>
      <c r="B1" s="75" t="s">
        <v>30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4"/>
    </row>
    <row r="2" spans="1:13" ht="17.25" customHeight="1">
      <c r="A2" s="3"/>
      <c r="B2" s="29"/>
      <c r="C2" s="29"/>
      <c r="D2" s="29"/>
      <c r="E2" s="29"/>
      <c r="F2" s="29"/>
      <c r="G2" s="41"/>
      <c r="H2" s="29"/>
      <c r="I2" s="29"/>
      <c r="J2" s="41"/>
      <c r="K2" s="29"/>
      <c r="L2" s="69"/>
      <c r="M2" s="69" t="s">
        <v>37</v>
      </c>
    </row>
    <row r="3" spans="1:13" s="8" customFormat="1" ht="18.75" customHeight="1">
      <c r="A3" s="5"/>
      <c r="B3" s="77" t="s">
        <v>23</v>
      </c>
      <c r="C3" s="77" t="s">
        <v>22</v>
      </c>
      <c r="D3" s="6"/>
      <c r="E3" s="77" t="s">
        <v>27</v>
      </c>
      <c r="F3" s="79" t="s">
        <v>26</v>
      </c>
      <c r="G3" s="85"/>
      <c r="H3" s="77" t="s">
        <v>28</v>
      </c>
      <c r="I3" s="79" t="s">
        <v>26</v>
      </c>
      <c r="J3" s="85"/>
      <c r="K3" s="77" t="s">
        <v>31</v>
      </c>
      <c r="L3" s="79" t="s">
        <v>26</v>
      </c>
      <c r="M3" s="81"/>
    </row>
    <row r="4" spans="1:13" s="8" customFormat="1" ht="129.75" customHeight="1">
      <c r="A4" s="5"/>
      <c r="B4" s="77"/>
      <c r="C4" s="77"/>
      <c r="D4" s="6"/>
      <c r="E4" s="77"/>
      <c r="F4" s="31" t="s">
        <v>38</v>
      </c>
      <c r="G4" s="27" t="s">
        <v>42</v>
      </c>
      <c r="H4" s="77"/>
      <c r="I4" s="31" t="s">
        <v>38</v>
      </c>
      <c r="J4" s="27" t="s">
        <v>42</v>
      </c>
      <c r="K4" s="77"/>
      <c r="L4" s="70" t="s">
        <v>38</v>
      </c>
      <c r="M4" s="71" t="s">
        <v>42</v>
      </c>
    </row>
    <row r="5" spans="1:13" s="8" customFormat="1" ht="45" customHeight="1">
      <c r="A5" s="5"/>
      <c r="B5" s="56">
        <v>1</v>
      </c>
      <c r="C5" s="56" t="s">
        <v>20</v>
      </c>
      <c r="D5" s="6"/>
      <c r="E5" s="58">
        <v>0</v>
      </c>
      <c r="F5" s="57">
        <v>0</v>
      </c>
      <c r="G5" s="64">
        <v>260000</v>
      </c>
      <c r="H5" s="58">
        <v>0</v>
      </c>
      <c r="I5" s="57">
        <v>0</v>
      </c>
      <c r="J5" s="57">
        <v>0</v>
      </c>
      <c r="K5" s="58">
        <v>0</v>
      </c>
      <c r="L5" s="57">
        <v>0</v>
      </c>
      <c r="M5" s="59">
        <v>0</v>
      </c>
    </row>
    <row r="6" spans="1:13" s="8" customFormat="1" ht="35.25" customHeight="1">
      <c r="A6" s="5"/>
      <c r="B6" s="42">
        <v>2</v>
      </c>
      <c r="C6" s="10" t="s">
        <v>17</v>
      </c>
      <c r="D6" s="6"/>
      <c r="E6" s="44">
        <f>F6</f>
        <v>200000</v>
      </c>
      <c r="F6" s="45">
        <v>200000</v>
      </c>
      <c r="G6" s="64">
        <v>240000</v>
      </c>
      <c r="H6" s="58">
        <v>0</v>
      </c>
      <c r="I6" s="57">
        <v>0</v>
      </c>
      <c r="J6" s="57">
        <v>0</v>
      </c>
      <c r="K6" s="58">
        <v>0</v>
      </c>
      <c r="L6" s="57">
        <v>0</v>
      </c>
      <c r="M6" s="59">
        <v>0</v>
      </c>
    </row>
    <row r="7" spans="1:13" s="8" customFormat="1" ht="35.25" customHeight="1">
      <c r="A7" s="5"/>
      <c r="B7" s="56">
        <v>3</v>
      </c>
      <c r="C7" s="10" t="s">
        <v>15</v>
      </c>
      <c r="D7" s="6"/>
      <c r="E7" s="58">
        <v>0</v>
      </c>
      <c r="F7" s="57">
        <v>0</v>
      </c>
      <c r="G7" s="64">
        <v>550000</v>
      </c>
      <c r="H7" s="58">
        <v>0</v>
      </c>
      <c r="I7" s="57">
        <v>0</v>
      </c>
      <c r="J7" s="57">
        <v>0</v>
      </c>
      <c r="K7" s="58">
        <v>0</v>
      </c>
      <c r="L7" s="57">
        <v>0</v>
      </c>
      <c r="M7" s="59">
        <v>0</v>
      </c>
    </row>
    <row r="8" spans="1:13" s="8" customFormat="1" ht="25.5" customHeight="1">
      <c r="A8" s="9"/>
      <c r="B8" s="12">
        <v>4</v>
      </c>
      <c r="C8" s="10" t="s">
        <v>18</v>
      </c>
      <c r="D8" s="13">
        <v>512</v>
      </c>
      <c r="E8" s="60">
        <f>F8</f>
        <v>36000</v>
      </c>
      <c r="F8" s="61">
        <v>36000</v>
      </c>
      <c r="G8" s="65">
        <v>200000</v>
      </c>
      <c r="H8" s="58">
        <v>0</v>
      </c>
      <c r="I8" s="57">
        <v>0</v>
      </c>
      <c r="J8" s="57">
        <v>0</v>
      </c>
      <c r="K8" s="58">
        <v>0</v>
      </c>
      <c r="L8" s="57">
        <v>0</v>
      </c>
      <c r="M8" s="59">
        <v>0</v>
      </c>
    </row>
    <row r="9" spans="1:13" s="8" customFormat="1" ht="25.5" customHeight="1">
      <c r="A9" s="9"/>
      <c r="B9" s="12">
        <v>5</v>
      </c>
      <c r="C9" s="10" t="s">
        <v>19</v>
      </c>
      <c r="D9" s="13"/>
      <c r="E9" s="60">
        <f>F9+G9</f>
        <v>240000</v>
      </c>
      <c r="F9" s="61">
        <v>40000</v>
      </c>
      <c r="G9" s="65">
        <v>200000</v>
      </c>
      <c r="H9" s="58">
        <v>0</v>
      </c>
      <c r="I9" s="57">
        <v>0</v>
      </c>
      <c r="J9" s="57">
        <v>0</v>
      </c>
      <c r="K9" s="58">
        <v>0</v>
      </c>
      <c r="L9" s="57">
        <v>0</v>
      </c>
      <c r="M9" s="59">
        <v>0</v>
      </c>
    </row>
    <row r="10" spans="1:13" s="8" customFormat="1" ht="37.5">
      <c r="A10" s="9"/>
      <c r="B10" s="12">
        <v>6</v>
      </c>
      <c r="C10" s="10" t="s">
        <v>12</v>
      </c>
      <c r="D10" s="13">
        <v>540</v>
      </c>
      <c r="E10" s="60">
        <f t="shared" ref="E10:E16" si="0">F10</f>
        <v>107900</v>
      </c>
      <c r="F10" s="61">
        <v>107900</v>
      </c>
      <c r="G10" s="65">
        <v>0</v>
      </c>
      <c r="H10" s="58">
        <v>0</v>
      </c>
      <c r="I10" s="57">
        <v>0</v>
      </c>
      <c r="J10" s="57">
        <v>0</v>
      </c>
      <c r="K10" s="58">
        <v>0</v>
      </c>
      <c r="L10" s="57">
        <v>0</v>
      </c>
      <c r="M10" s="59">
        <v>0</v>
      </c>
    </row>
    <row r="11" spans="1:13" s="8" customFormat="1" ht="37.5">
      <c r="A11" s="9"/>
      <c r="B11" s="12">
        <v>7</v>
      </c>
      <c r="C11" s="10" t="s">
        <v>13</v>
      </c>
      <c r="D11" s="13"/>
      <c r="E11" s="58">
        <v>0</v>
      </c>
      <c r="F11" s="57">
        <v>0</v>
      </c>
      <c r="G11" s="65">
        <v>200000</v>
      </c>
      <c r="H11" s="58">
        <v>0</v>
      </c>
      <c r="I11" s="57">
        <v>0</v>
      </c>
      <c r="J11" s="57">
        <v>0</v>
      </c>
      <c r="K11" s="58">
        <v>0</v>
      </c>
      <c r="L11" s="57">
        <v>0</v>
      </c>
      <c r="M11" s="59">
        <v>0</v>
      </c>
    </row>
    <row r="12" spans="1:13" s="8" customFormat="1" ht="37.5">
      <c r="A12" s="9"/>
      <c r="B12" s="12">
        <v>8</v>
      </c>
      <c r="C12" s="10" t="s">
        <v>9</v>
      </c>
      <c r="D12" s="13"/>
      <c r="E12" s="58">
        <v>0</v>
      </c>
      <c r="F12" s="57">
        <v>0</v>
      </c>
      <c r="G12" s="65">
        <v>60000</v>
      </c>
      <c r="H12" s="58">
        <v>0</v>
      </c>
      <c r="I12" s="57">
        <v>0</v>
      </c>
      <c r="J12" s="57">
        <v>0</v>
      </c>
      <c r="K12" s="58">
        <v>0</v>
      </c>
      <c r="L12" s="57">
        <v>0</v>
      </c>
      <c r="M12" s="59">
        <v>0</v>
      </c>
    </row>
    <row r="13" spans="1:13" s="8" customFormat="1" ht="37.5">
      <c r="A13" s="9"/>
      <c r="B13" s="12">
        <v>9</v>
      </c>
      <c r="C13" s="10" t="s">
        <v>8</v>
      </c>
      <c r="D13" s="13"/>
      <c r="E13" s="60">
        <f>F13+G13</f>
        <v>200000</v>
      </c>
      <c r="F13" s="61">
        <v>100000</v>
      </c>
      <c r="G13" s="65">
        <v>100000</v>
      </c>
      <c r="H13" s="58">
        <v>0</v>
      </c>
      <c r="I13" s="57">
        <v>0</v>
      </c>
      <c r="J13" s="57">
        <v>0</v>
      </c>
      <c r="K13" s="58">
        <v>0</v>
      </c>
      <c r="L13" s="57">
        <v>0</v>
      </c>
      <c r="M13" s="59">
        <v>0</v>
      </c>
    </row>
    <row r="14" spans="1:13" s="8" customFormat="1" ht="37.5">
      <c r="A14" s="9"/>
      <c r="B14" s="12">
        <v>10</v>
      </c>
      <c r="C14" s="10" t="s">
        <v>5</v>
      </c>
      <c r="D14" s="13"/>
      <c r="E14" s="60">
        <f>F14</f>
        <v>85000</v>
      </c>
      <c r="F14" s="61">
        <v>85000</v>
      </c>
      <c r="G14" s="65">
        <v>30000</v>
      </c>
      <c r="H14" s="58">
        <v>0</v>
      </c>
      <c r="I14" s="57">
        <v>0</v>
      </c>
      <c r="J14" s="57">
        <v>0</v>
      </c>
      <c r="K14" s="58">
        <v>0</v>
      </c>
      <c r="L14" s="57">
        <v>0</v>
      </c>
      <c r="M14" s="59">
        <v>0</v>
      </c>
    </row>
    <row r="15" spans="1:13" s="8" customFormat="1" ht="37.5">
      <c r="A15" s="9"/>
      <c r="B15" s="12">
        <v>11</v>
      </c>
      <c r="C15" s="10" t="s">
        <v>3</v>
      </c>
      <c r="D15" s="13"/>
      <c r="E15" s="60">
        <v>500000</v>
      </c>
      <c r="F15" s="61">
        <v>0</v>
      </c>
      <c r="G15" s="65">
        <v>1130000</v>
      </c>
      <c r="H15" s="58">
        <v>0</v>
      </c>
      <c r="I15" s="57">
        <v>0</v>
      </c>
      <c r="J15" s="57">
        <v>0</v>
      </c>
      <c r="K15" s="58">
        <v>0</v>
      </c>
      <c r="L15" s="57">
        <v>0</v>
      </c>
      <c r="M15" s="59">
        <v>0</v>
      </c>
    </row>
    <row r="16" spans="1:13" s="8" customFormat="1" ht="37.5">
      <c r="A16" s="9"/>
      <c r="B16" s="12">
        <v>12</v>
      </c>
      <c r="C16" s="10" t="s">
        <v>4</v>
      </c>
      <c r="D16" s="13">
        <v>540</v>
      </c>
      <c r="E16" s="60">
        <f t="shared" si="0"/>
        <v>113959.03999999999</v>
      </c>
      <c r="F16" s="61">
        <v>113959.03999999999</v>
      </c>
      <c r="G16" s="65">
        <v>30000</v>
      </c>
      <c r="H16" s="58">
        <v>0</v>
      </c>
      <c r="I16" s="57">
        <v>0</v>
      </c>
      <c r="J16" s="57">
        <v>0</v>
      </c>
      <c r="K16" s="58">
        <v>0</v>
      </c>
      <c r="L16" s="57">
        <v>0</v>
      </c>
      <c r="M16" s="59">
        <v>0</v>
      </c>
    </row>
    <row r="17" spans="1:13" s="8" customFormat="1" ht="37.5">
      <c r="A17" s="43"/>
      <c r="B17" s="12">
        <v>13</v>
      </c>
      <c r="C17" s="10" t="s">
        <v>43</v>
      </c>
      <c r="D17" s="13"/>
      <c r="E17" s="60">
        <f>F17+G17</f>
        <v>260000</v>
      </c>
      <c r="F17" s="61">
        <v>260000</v>
      </c>
      <c r="G17" s="65">
        <v>0</v>
      </c>
      <c r="H17" s="58">
        <v>0</v>
      </c>
      <c r="I17" s="57">
        <v>0</v>
      </c>
      <c r="J17" s="57">
        <v>0</v>
      </c>
      <c r="K17" s="58">
        <v>0</v>
      </c>
      <c r="L17" s="57">
        <v>0</v>
      </c>
      <c r="M17" s="59">
        <v>0</v>
      </c>
    </row>
    <row r="18" spans="1:13" s="8" customFormat="1" ht="32.25" customHeight="1">
      <c r="A18" s="11"/>
      <c r="B18" s="74" t="s">
        <v>1</v>
      </c>
      <c r="C18" s="74"/>
      <c r="D18" s="14">
        <v>540</v>
      </c>
      <c r="E18" s="63">
        <f>F18+G18</f>
        <v>3942859.04</v>
      </c>
      <c r="F18" s="63">
        <f>SUM(F6:F17)</f>
        <v>942859.04</v>
      </c>
      <c r="G18" s="63">
        <f>SUM(G5:G17)</f>
        <v>3000000</v>
      </c>
      <c r="H18" s="63">
        <f t="shared" ref="H18:L18" si="1">SUM(H8:H16)</f>
        <v>0</v>
      </c>
      <c r="I18" s="63">
        <f t="shared" si="1"/>
        <v>0</v>
      </c>
      <c r="J18" s="63">
        <v>0</v>
      </c>
      <c r="K18" s="63">
        <f t="shared" si="1"/>
        <v>0</v>
      </c>
      <c r="L18" s="63">
        <f t="shared" si="1"/>
        <v>0</v>
      </c>
      <c r="M18" s="62">
        <v>0</v>
      </c>
    </row>
    <row r="19" spans="1:13" ht="12.75" customHeight="1">
      <c r="A19" s="1"/>
      <c r="B19" s="1"/>
      <c r="C19" s="1"/>
      <c r="D19" s="1"/>
      <c r="E19" s="1"/>
      <c r="F19" s="1" t="s">
        <v>0</v>
      </c>
      <c r="G19" s="1"/>
      <c r="H19" s="1" t="s">
        <v>0</v>
      </c>
      <c r="I19" s="1" t="s">
        <v>0</v>
      </c>
      <c r="J19" s="1"/>
      <c r="K19" s="1" t="s">
        <v>0</v>
      </c>
      <c r="L19" s="1" t="s">
        <v>0</v>
      </c>
      <c r="M19" s="1" t="s">
        <v>0</v>
      </c>
    </row>
  </sheetData>
  <mergeCells count="10">
    <mergeCell ref="K3:K4"/>
    <mergeCell ref="B18:C18"/>
    <mergeCell ref="B1:L1"/>
    <mergeCell ref="B3:B4"/>
    <mergeCell ref="C3:C4"/>
    <mergeCell ref="E3:E4"/>
    <mergeCell ref="H3:H4"/>
    <mergeCell ref="L3:M3"/>
    <mergeCell ref="I3:J3"/>
    <mergeCell ref="F3:G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4"/>
  <sheetViews>
    <sheetView showGridLines="0" tabSelected="1" view="pageBreakPreview" zoomScale="60" workbookViewId="0">
      <selection activeCell="G12" sqref="G1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5.75">
      <c r="K1" s="88" t="s">
        <v>51</v>
      </c>
      <c r="L1" s="89"/>
      <c r="M1" s="89"/>
    </row>
    <row r="2" spans="1:15" ht="84" customHeight="1">
      <c r="K2" s="88" t="s">
        <v>44</v>
      </c>
      <c r="L2" s="89"/>
      <c r="M2" s="89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32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L4" s="19"/>
      <c r="M4" s="21" t="s">
        <v>45</v>
      </c>
    </row>
    <row r="5" spans="1:15" s="20" customFormat="1" ht="34.5" customHeight="1">
      <c r="A5" s="18"/>
      <c r="B5" s="19"/>
      <c r="C5" s="19"/>
      <c r="D5" s="19"/>
      <c r="E5" s="19"/>
      <c r="F5" s="19"/>
      <c r="G5" s="19"/>
      <c r="H5" s="19"/>
      <c r="I5" s="19"/>
      <c r="J5" s="19"/>
      <c r="K5" s="86" t="s">
        <v>29</v>
      </c>
      <c r="L5" s="87"/>
      <c r="M5" s="87"/>
    </row>
    <row r="6" spans="1:15" s="20" customFormat="1" ht="18.75" customHeight="1">
      <c r="A6" s="1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5" s="20" customFormat="1" ht="409.6" hidden="1" customHeight="1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9" spans="1:15" ht="81" customHeight="1">
      <c r="A9" s="3"/>
      <c r="B9" s="75" t="s">
        <v>30</v>
      </c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4"/>
      <c r="O9" s="4"/>
    </row>
    <row r="10" spans="1:15" ht="17.25" customHeight="1">
      <c r="A10" s="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76" t="s">
        <v>36</v>
      </c>
      <c r="M10" s="76"/>
      <c r="N10" s="4"/>
      <c r="O10" s="4"/>
    </row>
    <row r="11" spans="1:15" s="8" customFormat="1" ht="18.75" customHeight="1">
      <c r="A11" s="5"/>
      <c r="B11" s="77" t="s">
        <v>23</v>
      </c>
      <c r="C11" s="77" t="s">
        <v>22</v>
      </c>
      <c r="D11" s="6"/>
      <c r="E11" s="77" t="s">
        <v>27</v>
      </c>
      <c r="F11" s="77" t="s">
        <v>26</v>
      </c>
      <c r="G11" s="77"/>
      <c r="H11" s="77" t="s">
        <v>28</v>
      </c>
      <c r="I11" s="77" t="s">
        <v>26</v>
      </c>
      <c r="J11" s="77"/>
      <c r="K11" s="77" t="s">
        <v>31</v>
      </c>
      <c r="L11" s="77" t="s">
        <v>26</v>
      </c>
      <c r="M11" s="77"/>
      <c r="N11" s="7"/>
      <c r="O11" s="7"/>
    </row>
    <row r="12" spans="1:15" s="8" customFormat="1" ht="409.5">
      <c r="A12" s="5"/>
      <c r="B12" s="77"/>
      <c r="C12" s="77"/>
      <c r="D12" s="6"/>
      <c r="E12" s="77"/>
      <c r="F12" s="22" t="s">
        <v>24</v>
      </c>
      <c r="G12" s="22" t="s">
        <v>25</v>
      </c>
      <c r="H12" s="77"/>
      <c r="I12" s="22" t="s">
        <v>24</v>
      </c>
      <c r="J12" s="22" t="s">
        <v>25</v>
      </c>
      <c r="K12" s="77"/>
      <c r="L12" s="22" t="s">
        <v>24</v>
      </c>
      <c r="M12" s="22" t="s">
        <v>25</v>
      </c>
      <c r="N12" s="7"/>
      <c r="O12" s="7"/>
    </row>
    <row r="13" spans="1:15" s="8" customFormat="1" ht="37.5">
      <c r="A13" s="9"/>
      <c r="B13" s="12">
        <v>1</v>
      </c>
      <c r="C13" s="10" t="s">
        <v>21</v>
      </c>
      <c r="D13" s="13">
        <v>540</v>
      </c>
      <c r="E13" s="16">
        <f>F13+G13</f>
        <v>445815</v>
      </c>
      <c r="F13" s="24">
        <v>421815</v>
      </c>
      <c r="G13" s="15">
        <v>24000</v>
      </c>
      <c r="H13" s="16">
        <f>I13+J13</f>
        <v>0</v>
      </c>
      <c r="I13" s="24">
        <v>0</v>
      </c>
      <c r="J13" s="16">
        <f t="shared" ref="J13:J32" si="0">K13+L13</f>
        <v>0</v>
      </c>
      <c r="K13" s="16">
        <f>L13+M13</f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37.5">
      <c r="A14" s="9"/>
      <c r="B14" s="12">
        <v>2</v>
      </c>
      <c r="C14" s="10" t="s">
        <v>20</v>
      </c>
      <c r="D14" s="13">
        <v>540</v>
      </c>
      <c r="E14" s="16">
        <f t="shared" ref="E14:E32" si="1">F14+G14</f>
        <v>38937.599999999999</v>
      </c>
      <c r="F14" s="24">
        <v>0</v>
      </c>
      <c r="G14" s="15">
        <v>38937.599999999999</v>
      </c>
      <c r="H14" s="16">
        <f t="shared" ref="H14:H32" si="2">I14+J14</f>
        <v>0</v>
      </c>
      <c r="I14" s="24">
        <v>0</v>
      </c>
      <c r="J14" s="16">
        <f t="shared" si="0"/>
        <v>0</v>
      </c>
      <c r="K14" s="16">
        <f t="shared" ref="K14:K32" si="3">L14+M14</f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3</v>
      </c>
      <c r="C15" s="10" t="s">
        <v>19</v>
      </c>
      <c r="D15" s="13">
        <v>540</v>
      </c>
      <c r="E15" s="16">
        <f t="shared" si="1"/>
        <v>106445.8</v>
      </c>
      <c r="F15" s="24">
        <v>78527</v>
      </c>
      <c r="G15" s="15">
        <v>27918.799999999999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25.5" customHeight="1">
      <c r="A16" s="9"/>
      <c r="B16" s="12">
        <v>4</v>
      </c>
      <c r="C16" s="10" t="s">
        <v>18</v>
      </c>
      <c r="D16" s="13">
        <v>512</v>
      </c>
      <c r="E16" s="16">
        <f t="shared" si="1"/>
        <v>103006</v>
      </c>
      <c r="F16" s="24">
        <v>78332</v>
      </c>
      <c r="G16" s="15">
        <v>24674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5</v>
      </c>
      <c r="C17" s="10" t="s">
        <v>17</v>
      </c>
      <c r="D17" s="13">
        <v>512</v>
      </c>
      <c r="E17" s="16">
        <f t="shared" si="1"/>
        <v>50835.8</v>
      </c>
      <c r="F17" s="24">
        <v>30353</v>
      </c>
      <c r="G17" s="15">
        <v>20482.8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45" customHeight="1">
      <c r="A18" s="9"/>
      <c r="B18" s="12">
        <v>6</v>
      </c>
      <c r="C18" s="10" t="s">
        <v>16</v>
      </c>
      <c r="D18" s="13">
        <v>540</v>
      </c>
      <c r="E18" s="16">
        <f t="shared" si="1"/>
        <v>154260.6</v>
      </c>
      <c r="F18" s="24">
        <v>15275</v>
      </c>
      <c r="G18" s="15">
        <v>138985.60000000001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51.75" customHeight="1">
      <c r="A19" s="9"/>
      <c r="B19" s="12">
        <v>7</v>
      </c>
      <c r="C19" s="10" t="s">
        <v>15</v>
      </c>
      <c r="D19" s="13">
        <v>512</v>
      </c>
      <c r="E19" s="16">
        <f t="shared" si="1"/>
        <v>49939.8</v>
      </c>
      <c r="F19" s="24">
        <v>21345</v>
      </c>
      <c r="G19" s="15">
        <v>28594.799999999999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8</v>
      </c>
      <c r="C20" s="10" t="s">
        <v>14</v>
      </c>
      <c r="D20" s="13">
        <v>540</v>
      </c>
      <c r="E20" s="16">
        <f t="shared" si="1"/>
        <v>91868.4</v>
      </c>
      <c r="F20" s="24">
        <v>0</v>
      </c>
      <c r="G20" s="15">
        <v>91868.4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9</v>
      </c>
      <c r="C21" s="10" t="s">
        <v>13</v>
      </c>
      <c r="D21" s="13">
        <v>512</v>
      </c>
      <c r="E21" s="16">
        <f t="shared" si="1"/>
        <v>28392</v>
      </c>
      <c r="F21" s="24">
        <v>0</v>
      </c>
      <c r="G21" s="15">
        <v>28392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10</v>
      </c>
      <c r="C22" s="10" t="s">
        <v>12</v>
      </c>
      <c r="D22" s="13">
        <v>540</v>
      </c>
      <c r="E22" s="16">
        <f t="shared" si="1"/>
        <v>103973.4</v>
      </c>
      <c r="F22" s="24">
        <v>58749</v>
      </c>
      <c r="G22" s="15">
        <v>45224.4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11</v>
      </c>
      <c r="C23" s="10" t="s">
        <v>11</v>
      </c>
      <c r="D23" s="13">
        <v>540</v>
      </c>
      <c r="E23" s="16">
        <f t="shared" si="1"/>
        <v>30353</v>
      </c>
      <c r="F23" s="24">
        <v>30353</v>
      </c>
      <c r="G23" s="15">
        <v>0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12</v>
      </c>
      <c r="C24" s="10" t="s">
        <v>10</v>
      </c>
      <c r="D24" s="13">
        <v>540</v>
      </c>
      <c r="E24" s="16">
        <f t="shared" si="1"/>
        <v>238811.8</v>
      </c>
      <c r="F24" s="24">
        <v>142955</v>
      </c>
      <c r="G24" s="15">
        <v>95856.8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13</v>
      </c>
      <c r="C25" s="10" t="s">
        <v>9</v>
      </c>
      <c r="D25" s="13">
        <v>540</v>
      </c>
      <c r="E25" s="16">
        <f t="shared" si="1"/>
        <v>11750</v>
      </c>
      <c r="F25" s="24">
        <v>11750</v>
      </c>
      <c r="G25" s="15">
        <v>0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14</v>
      </c>
      <c r="C26" s="10" t="s">
        <v>8</v>
      </c>
      <c r="D26" s="13">
        <v>540</v>
      </c>
      <c r="E26" s="16">
        <f t="shared" si="1"/>
        <v>317012.8</v>
      </c>
      <c r="F26" s="24">
        <v>285714</v>
      </c>
      <c r="G26" s="15">
        <v>31298.799999999999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15</v>
      </c>
      <c r="C27" s="10" t="s">
        <v>7</v>
      </c>
      <c r="D27" s="13">
        <v>540</v>
      </c>
      <c r="E27" s="16">
        <f t="shared" si="1"/>
        <v>233181.4</v>
      </c>
      <c r="F27" s="24">
        <v>135905</v>
      </c>
      <c r="G27" s="15">
        <v>97276.4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16</v>
      </c>
      <c r="C28" s="10" t="s">
        <v>6</v>
      </c>
      <c r="D28" s="13">
        <v>540</v>
      </c>
      <c r="E28" s="16">
        <f t="shared" si="1"/>
        <v>601293</v>
      </c>
      <c r="F28" s="24">
        <v>541467</v>
      </c>
      <c r="G28" s="15">
        <v>59826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17</v>
      </c>
      <c r="C29" s="10" t="s">
        <v>5</v>
      </c>
      <c r="D29" s="13">
        <v>512</v>
      </c>
      <c r="E29" s="16">
        <f t="shared" si="1"/>
        <v>11424.4</v>
      </c>
      <c r="F29" s="24">
        <v>0</v>
      </c>
      <c r="G29" s="15">
        <v>11424.4</v>
      </c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18</v>
      </c>
      <c r="C30" s="10" t="s">
        <v>4</v>
      </c>
      <c r="D30" s="13">
        <v>540</v>
      </c>
      <c r="E30" s="16">
        <f t="shared" si="1"/>
        <v>103323.8</v>
      </c>
      <c r="F30" s="24">
        <v>90277</v>
      </c>
      <c r="G30" s="15">
        <v>13046.8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7.5">
      <c r="A31" s="9"/>
      <c r="B31" s="12">
        <v>19</v>
      </c>
      <c r="C31" s="10" t="s">
        <v>3</v>
      </c>
      <c r="D31" s="13">
        <v>540</v>
      </c>
      <c r="E31" s="16">
        <f t="shared" si="1"/>
        <v>50916</v>
      </c>
      <c r="F31" s="24">
        <v>50916</v>
      </c>
      <c r="G31" s="15"/>
      <c r="H31" s="16">
        <f t="shared" si="2"/>
        <v>0</v>
      </c>
      <c r="I31" s="24">
        <v>0</v>
      </c>
      <c r="J31" s="16">
        <f t="shared" si="0"/>
        <v>0</v>
      </c>
      <c r="K31" s="16">
        <f t="shared" si="3"/>
        <v>0</v>
      </c>
      <c r="L31" s="24">
        <v>0</v>
      </c>
      <c r="M31" s="15">
        <v>0</v>
      </c>
      <c r="N31" s="7" t="s">
        <v>0</v>
      </c>
      <c r="O31" s="7" t="s">
        <v>0</v>
      </c>
    </row>
    <row r="32" spans="1:15" s="8" customFormat="1" ht="37.5">
      <c r="A32" s="9"/>
      <c r="B32" s="12">
        <v>20</v>
      </c>
      <c r="C32" s="10" t="s">
        <v>2</v>
      </c>
      <c r="D32" s="13">
        <v>540</v>
      </c>
      <c r="E32" s="16">
        <f t="shared" si="1"/>
        <v>59197.8</v>
      </c>
      <c r="F32" s="24">
        <v>6267</v>
      </c>
      <c r="G32" s="15">
        <v>52930.8</v>
      </c>
      <c r="H32" s="16">
        <f t="shared" si="2"/>
        <v>0</v>
      </c>
      <c r="I32" s="24">
        <v>0</v>
      </c>
      <c r="J32" s="16">
        <f t="shared" si="0"/>
        <v>0</v>
      </c>
      <c r="K32" s="16">
        <f t="shared" si="3"/>
        <v>0</v>
      </c>
      <c r="L32" s="24">
        <v>0</v>
      </c>
      <c r="M32" s="15">
        <v>0</v>
      </c>
      <c r="N32" s="7" t="s">
        <v>0</v>
      </c>
      <c r="O32" s="7" t="s">
        <v>0</v>
      </c>
    </row>
    <row r="33" spans="1:15" s="8" customFormat="1" ht="32.25" customHeight="1">
      <c r="A33" s="11"/>
      <c r="B33" s="74" t="s">
        <v>1</v>
      </c>
      <c r="C33" s="74"/>
      <c r="D33" s="14">
        <v>540</v>
      </c>
      <c r="E33" s="17">
        <f t="shared" ref="E33:F33" si="4">SUM(E13:E32)</f>
        <v>2830738.3999999994</v>
      </c>
      <c r="F33" s="17">
        <f t="shared" si="4"/>
        <v>2000000</v>
      </c>
      <c r="G33" s="17">
        <f>SUM(G13:G32)</f>
        <v>830738.40000000026</v>
      </c>
      <c r="H33" s="17">
        <f t="shared" ref="H33:I33" si="5">SUM(H13:H32)</f>
        <v>0</v>
      </c>
      <c r="I33" s="17">
        <f t="shared" si="5"/>
        <v>0</v>
      </c>
      <c r="J33" s="17">
        <f>SUM(J13:J32)</f>
        <v>0</v>
      </c>
      <c r="K33" s="17">
        <f t="shared" ref="K33:L33" si="6">SUM(K13:K32)</f>
        <v>0</v>
      </c>
      <c r="L33" s="17">
        <f t="shared" si="6"/>
        <v>0</v>
      </c>
      <c r="M33" s="17">
        <f>SUM(M13:M32)</f>
        <v>0</v>
      </c>
      <c r="N33" s="25" t="s">
        <v>0</v>
      </c>
      <c r="O33" s="7" t="s">
        <v>0</v>
      </c>
    </row>
    <row r="34" spans="1:15" ht="12.75" customHeight="1">
      <c r="A34" s="1"/>
      <c r="B34" s="1"/>
      <c r="C34" s="1"/>
      <c r="D34" s="1"/>
      <c r="E34" s="1"/>
      <c r="F34" s="1" t="s">
        <v>0</v>
      </c>
      <c r="G34" s="1" t="s">
        <v>0</v>
      </c>
      <c r="H34" s="1" t="s">
        <v>0</v>
      </c>
      <c r="I34" s="1" t="s">
        <v>0</v>
      </c>
      <c r="J34" s="1"/>
      <c r="K34" s="1" t="s">
        <v>0</v>
      </c>
      <c r="L34" s="1" t="s">
        <v>0</v>
      </c>
      <c r="M34" s="1" t="s">
        <v>0</v>
      </c>
      <c r="N34" s="1" t="s">
        <v>0</v>
      </c>
      <c r="O34" s="1" t="s">
        <v>0</v>
      </c>
    </row>
  </sheetData>
  <mergeCells count="14">
    <mergeCell ref="K5:M5"/>
    <mergeCell ref="K1:M1"/>
    <mergeCell ref="K2:M2"/>
    <mergeCell ref="L11:M11"/>
    <mergeCell ref="B9:M9"/>
    <mergeCell ref="L10:M10"/>
    <mergeCell ref="K11:K12"/>
    <mergeCell ref="H11:H12"/>
    <mergeCell ref="I11:J11"/>
    <mergeCell ref="B33:C33"/>
    <mergeCell ref="B11:B12"/>
    <mergeCell ref="C11:C12"/>
    <mergeCell ref="E11:E12"/>
    <mergeCell ref="F11:G11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Таблица 2</vt:lpstr>
      <vt:lpstr>Таблица 4</vt:lpstr>
      <vt:lpstr>Таблица №5</vt:lpstr>
      <vt:lpstr>Таблица 3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2022-06-14T05:19:53Z</cp:lastPrinted>
  <dcterms:created xsi:type="dcterms:W3CDTF">2017-10-30T13:20:53Z</dcterms:created>
  <dcterms:modified xsi:type="dcterms:W3CDTF">2022-06-16T08:17:24Z</dcterms:modified>
</cp:coreProperties>
</file>