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1"/>
  </bookViews>
  <sheets>
    <sheet name="Таблица 2" sheetId="3" r:id="rId1"/>
    <sheet name="Таблица 4" sheetId="5" r:id="rId2"/>
    <sheet name="Таблица 3" sheetId="4" r:id="rId3"/>
    <sheet name="Приложение №10 " sheetId="2" r:id="rId4"/>
  </sheets>
  <definedNames>
    <definedName name="_xlnm.Print_Area" localSheetId="3">'Приложение №10 '!$B$1:$M$33</definedName>
  </definedNames>
  <calcPr calcId="124519"/>
</workbook>
</file>

<file path=xl/calcChain.xml><?xml version="1.0" encoding="utf-8"?>
<calcChain xmlns="http://schemas.openxmlformats.org/spreadsheetml/2006/main">
  <c r="E22" i="3"/>
  <c r="E8"/>
  <c r="E9"/>
  <c r="E10"/>
  <c r="E11"/>
  <c r="E12"/>
  <c r="E13"/>
  <c r="E14"/>
  <c r="E15"/>
  <c r="E16"/>
  <c r="E17"/>
  <c r="E18"/>
  <c r="E19"/>
  <c r="E20"/>
  <c r="E21"/>
  <c r="E7"/>
  <c r="H22"/>
  <c r="G15" i="4"/>
  <c r="E15" s="1"/>
  <c r="P25" i="5"/>
  <c r="M24"/>
  <c r="K24" s="1"/>
  <c r="I24" s="1"/>
  <c r="M23"/>
  <c r="K23"/>
  <c r="M22"/>
  <c r="K22" s="1"/>
  <c r="I22" s="1"/>
  <c r="M21"/>
  <c r="K21"/>
  <c r="M20"/>
  <c r="K20" s="1"/>
  <c r="I20" s="1"/>
  <c r="M19"/>
  <c r="K19"/>
  <c r="M18"/>
  <c r="K18" s="1"/>
  <c r="I18" s="1"/>
  <c r="M17"/>
  <c r="K17"/>
  <c r="M16"/>
  <c r="K16" s="1"/>
  <c r="I16" s="1"/>
  <c r="M15"/>
  <c r="K15"/>
  <c r="M14"/>
  <c r="K14" s="1"/>
  <c r="M13"/>
  <c r="K13"/>
  <c r="M12"/>
  <c r="K12" s="1"/>
  <c r="M11"/>
  <c r="K11"/>
  <c r="M10"/>
  <c r="K10" s="1"/>
  <c r="M9"/>
  <c r="K9"/>
  <c r="M8"/>
  <c r="K8" s="1"/>
  <c r="I8" s="1"/>
  <c r="M7"/>
  <c r="K7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E25" s="1"/>
  <c r="G25"/>
  <c r="F25"/>
  <c r="M5"/>
  <c r="K5" s="1"/>
  <c r="I5" s="1"/>
  <c r="E13" i="4"/>
  <c r="E9"/>
  <c r="E7"/>
  <c r="F15"/>
  <c r="E10"/>
  <c r="E5"/>
  <c r="F22" i="3"/>
  <c r="G22"/>
  <c r="O25" i="5"/>
  <c r="N25"/>
  <c r="J25"/>
  <c r="I21"/>
  <c r="I17"/>
  <c r="I15"/>
  <c r="I13"/>
  <c r="I11"/>
  <c r="K8" i="4"/>
  <c r="K12"/>
  <c r="K6"/>
  <c r="H8"/>
  <c r="H12"/>
  <c r="H6"/>
  <c r="E8"/>
  <c r="E12"/>
  <c r="E6"/>
  <c r="L15"/>
  <c r="I15"/>
  <c r="J32" i="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E14" i="4" l="1"/>
  <c r="M25" i="5"/>
  <c r="K15" i="4"/>
  <c r="J33" i="2"/>
  <c r="K25" i="5" l="1"/>
  <c r="I25"/>
  <c r="H15" i="4"/>
  <c r="M33" i="2"/>
  <c r="L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I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E32"/>
  <c r="F33"/>
  <c r="H33" l="1"/>
  <c r="K33"/>
  <c r="E13" l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G33"/>
  <c r="E33" l="1"/>
</calcChain>
</file>

<file path=xl/sharedStrings.xml><?xml version="1.0" encoding="utf-8"?>
<sst xmlns="http://schemas.openxmlformats.org/spreadsheetml/2006/main" count="237" uniqueCount="50">
  <si>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</si>
  <si>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</si>
  <si>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</si>
  <si>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</si>
  <si>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</si>
  <si>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</si>
  <si>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</si>
  <si>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</si>
  <si>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</si>
  <si>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</si>
  <si>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</si>
  <si>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</si>
  <si>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</si>
  <si>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</si>
  <si>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</si>
  <si>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</si>
  <si>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</si>
  <si>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</si>
  <si>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</si>
  <si>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</si>
  <si>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</si>
  <si>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</si>
  <si>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</si>
  <si>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</si>
  <si>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</si>
  <si>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</si>
  <si>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</si>
  <si>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</si>
  <si>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</si>
  <si>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</si>
  <si>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</si>
  <si>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</si>
  <si>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</si>
  <si>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</si>
  <si>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</si>
  <si>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</si>
  <si>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</si>
  <si>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</si>
  <si>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</si>
  <si>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</si>
  <si>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</si>
  <si>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</si>
  <si>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Приложение №7</t>
  </si>
  <si>
    <t>Нераспределенный остаток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</si>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</sst>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0" xfId="1" applyNumberFormat="1" applyFo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protection hidden="1"/>
    </xf>
    <xf numFmtId="2" fontId="2" fillId="0" borderId="1" xfId="1" applyNumberFormat="1" applyFont="1" applyBorder="1" applyAlignment="1" applyProtection="1">
      <protection hidden="1"/>
    </xf>
    <xf numFmtId="4" fontId="6" fillId="0" borderId="1" xfId="1" applyNumberFormat="1" applyFont="1" applyFill="1" applyBorder="1" applyAlignment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3"/>
  <sheetViews>
    <sheetView topLeftCell="E1" workbookViewId="0">
      <selection activeCell="O2" sqref="O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5" customWidth="1"/>
    <col min="6" max="6" width="16.28515625" style="35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4"/>
      <c r="F1" s="34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 t="s">
        <v>35</v>
      </c>
    </row>
    <row r="3" spans="1:17" ht="50.25" customHeight="1">
      <c r="A3" s="3"/>
      <c r="B3" s="68" t="s">
        <v>30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4"/>
      <c r="Q3" s="4"/>
    </row>
    <row r="4" spans="1:17" ht="18.75">
      <c r="A4" s="3"/>
      <c r="B4" s="26"/>
      <c r="C4" s="26"/>
      <c r="D4" s="26"/>
      <c r="E4" s="36"/>
      <c r="F4" s="36"/>
      <c r="G4" s="26"/>
      <c r="H4" s="64"/>
      <c r="I4" s="26"/>
      <c r="J4" s="26"/>
      <c r="K4" s="26"/>
      <c r="L4" s="64"/>
      <c r="M4" s="26"/>
      <c r="N4" s="69"/>
      <c r="O4" s="69"/>
      <c r="P4" s="4"/>
      <c r="Q4" s="4"/>
    </row>
    <row r="5" spans="1:17" s="8" customFormat="1" ht="18.75">
      <c r="A5" s="5"/>
      <c r="B5" s="70" t="s">
        <v>23</v>
      </c>
      <c r="C5" s="70" t="s">
        <v>22</v>
      </c>
      <c r="D5" s="6"/>
      <c r="E5" s="71" t="s">
        <v>27</v>
      </c>
      <c r="F5" s="72" t="s">
        <v>26</v>
      </c>
      <c r="G5" s="73"/>
      <c r="H5" s="75"/>
      <c r="I5" s="70" t="s">
        <v>28</v>
      </c>
      <c r="J5" s="72" t="s">
        <v>26</v>
      </c>
      <c r="K5" s="73"/>
      <c r="L5" s="75"/>
      <c r="M5" s="70" t="s">
        <v>31</v>
      </c>
      <c r="N5" s="72" t="s">
        <v>26</v>
      </c>
      <c r="O5" s="73"/>
      <c r="P5" s="74"/>
      <c r="Q5" s="7"/>
    </row>
    <row r="6" spans="1:17" s="8" customFormat="1" ht="356.25">
      <c r="A6" s="5"/>
      <c r="B6" s="70"/>
      <c r="C6" s="70"/>
      <c r="D6" s="6"/>
      <c r="E6" s="71"/>
      <c r="F6" s="37" t="s">
        <v>33</v>
      </c>
      <c r="G6" s="27" t="s">
        <v>34</v>
      </c>
      <c r="H6" s="27" t="s">
        <v>49</v>
      </c>
      <c r="I6" s="70"/>
      <c r="J6" s="27" t="s">
        <v>33</v>
      </c>
      <c r="K6" s="27" t="s">
        <v>34</v>
      </c>
      <c r="L6" s="27" t="s">
        <v>49</v>
      </c>
      <c r="M6" s="70"/>
      <c r="N6" s="27" t="s">
        <v>33</v>
      </c>
      <c r="O6" s="27" t="s">
        <v>34</v>
      </c>
      <c r="P6" s="27" t="s">
        <v>49</v>
      </c>
      <c r="Q6" s="7"/>
    </row>
    <row r="7" spans="1:17" s="8" customFormat="1" ht="37.5">
      <c r="A7" s="5"/>
      <c r="B7" s="33">
        <v>1</v>
      </c>
      <c r="C7" s="10" t="s">
        <v>20</v>
      </c>
      <c r="D7" s="6"/>
      <c r="E7" s="38">
        <f>F7+G7+H7</f>
        <v>51401.23</v>
      </c>
      <c r="F7" s="38">
        <v>51401.23</v>
      </c>
      <c r="G7" s="37">
        <v>0</v>
      </c>
      <c r="H7" s="37">
        <v>0</v>
      </c>
      <c r="I7" s="38">
        <v>0</v>
      </c>
      <c r="J7" s="37">
        <v>0</v>
      </c>
      <c r="K7" s="37">
        <v>0</v>
      </c>
      <c r="L7" s="37">
        <v>0</v>
      </c>
      <c r="M7" s="38">
        <v>0</v>
      </c>
      <c r="N7" s="37">
        <v>0</v>
      </c>
      <c r="O7" s="37">
        <v>0</v>
      </c>
      <c r="P7" s="37">
        <v>0</v>
      </c>
      <c r="Q7" s="7"/>
    </row>
    <row r="8" spans="1:17" s="8" customFormat="1" ht="37.5">
      <c r="A8" s="5"/>
      <c r="B8" s="33">
        <v>2</v>
      </c>
      <c r="C8" s="10" t="s">
        <v>19</v>
      </c>
      <c r="D8" s="6"/>
      <c r="E8" s="66">
        <f t="shared" ref="E8:E21" si="0">F8+G8+H8</f>
        <v>1803010.67</v>
      </c>
      <c r="F8" s="38">
        <v>153626.4</v>
      </c>
      <c r="G8" s="37">
        <v>1649384.27</v>
      </c>
      <c r="H8" s="37">
        <v>0</v>
      </c>
      <c r="I8" s="66">
        <v>0</v>
      </c>
      <c r="J8" s="37">
        <v>0</v>
      </c>
      <c r="K8" s="37">
        <v>0</v>
      </c>
      <c r="L8" s="37">
        <v>0</v>
      </c>
      <c r="M8" s="66">
        <v>0</v>
      </c>
      <c r="N8" s="37">
        <v>0</v>
      </c>
      <c r="O8" s="37">
        <v>0</v>
      </c>
      <c r="P8" s="37">
        <v>0</v>
      </c>
      <c r="Q8" s="7"/>
    </row>
    <row r="9" spans="1:17" s="8" customFormat="1" ht="37.5">
      <c r="A9" s="5"/>
      <c r="B9" s="33">
        <v>3</v>
      </c>
      <c r="C9" s="10" t="s">
        <v>18</v>
      </c>
      <c r="D9" s="6"/>
      <c r="E9" s="66">
        <f t="shared" si="0"/>
        <v>514333.29000000004</v>
      </c>
      <c r="F9" s="38">
        <v>127626.4</v>
      </c>
      <c r="G9" s="37">
        <v>386706.89</v>
      </c>
      <c r="H9" s="37">
        <v>0</v>
      </c>
      <c r="I9" s="66">
        <v>0</v>
      </c>
      <c r="J9" s="37">
        <v>0</v>
      </c>
      <c r="K9" s="37">
        <v>0</v>
      </c>
      <c r="L9" s="37">
        <v>0</v>
      </c>
      <c r="M9" s="66">
        <v>0</v>
      </c>
      <c r="N9" s="37">
        <v>0</v>
      </c>
      <c r="O9" s="37">
        <v>0</v>
      </c>
      <c r="P9" s="37">
        <v>0</v>
      </c>
      <c r="Q9" s="7"/>
    </row>
    <row r="10" spans="1:17" s="8" customFormat="1" ht="37.5">
      <c r="A10" s="5"/>
      <c r="B10" s="33">
        <v>4</v>
      </c>
      <c r="C10" s="10" t="s">
        <v>17</v>
      </c>
      <c r="D10" s="6"/>
      <c r="E10" s="66">
        <f t="shared" si="0"/>
        <v>296500.96999999997</v>
      </c>
      <c r="F10" s="38">
        <v>63813.2</v>
      </c>
      <c r="G10" s="37">
        <v>232687.77</v>
      </c>
      <c r="H10" s="37">
        <v>0</v>
      </c>
      <c r="I10" s="66">
        <v>0</v>
      </c>
      <c r="J10" s="37">
        <v>0</v>
      </c>
      <c r="K10" s="37">
        <v>0</v>
      </c>
      <c r="L10" s="37">
        <v>0</v>
      </c>
      <c r="M10" s="66">
        <v>0</v>
      </c>
      <c r="N10" s="37">
        <v>0</v>
      </c>
      <c r="O10" s="37">
        <v>0</v>
      </c>
      <c r="P10" s="37">
        <v>0</v>
      </c>
      <c r="Q10" s="7"/>
    </row>
    <row r="11" spans="1:17" s="8" customFormat="1" ht="37.5">
      <c r="A11" s="5"/>
      <c r="B11" s="57">
        <v>5</v>
      </c>
      <c r="C11" s="10" t="s">
        <v>15</v>
      </c>
      <c r="D11" s="6"/>
      <c r="E11" s="66">
        <f t="shared" si="0"/>
        <v>7005.59</v>
      </c>
      <c r="F11" s="58">
        <v>0</v>
      </c>
      <c r="G11" s="37">
        <v>7005.59</v>
      </c>
      <c r="H11" s="37">
        <v>0</v>
      </c>
      <c r="I11" s="66">
        <v>0</v>
      </c>
      <c r="J11" s="37">
        <v>0</v>
      </c>
      <c r="K11" s="37">
        <v>0</v>
      </c>
      <c r="L11" s="37">
        <v>0</v>
      </c>
      <c r="M11" s="66">
        <v>0</v>
      </c>
      <c r="N11" s="37">
        <v>0</v>
      </c>
      <c r="O11" s="37">
        <v>0</v>
      </c>
      <c r="P11" s="37">
        <v>0</v>
      </c>
      <c r="Q11" s="7"/>
    </row>
    <row r="12" spans="1:17" s="8" customFormat="1" ht="37.5">
      <c r="A12" s="5"/>
      <c r="B12" s="65"/>
      <c r="C12" s="10" t="s">
        <v>14</v>
      </c>
      <c r="D12" s="6"/>
      <c r="E12" s="66">
        <f t="shared" si="0"/>
        <v>20000</v>
      </c>
      <c r="F12" s="66">
        <v>0</v>
      </c>
      <c r="G12" s="37">
        <v>0</v>
      </c>
      <c r="H12" s="37">
        <v>20000</v>
      </c>
      <c r="I12" s="66">
        <v>0</v>
      </c>
      <c r="J12" s="37">
        <v>0</v>
      </c>
      <c r="K12" s="37">
        <v>0</v>
      </c>
      <c r="L12" s="37">
        <v>0</v>
      </c>
      <c r="M12" s="66">
        <v>0</v>
      </c>
      <c r="N12" s="37">
        <v>0</v>
      </c>
      <c r="O12" s="37">
        <v>0</v>
      </c>
      <c r="P12" s="37">
        <v>0</v>
      </c>
      <c r="Q12" s="7"/>
    </row>
    <row r="13" spans="1:17" s="8" customFormat="1" ht="37.5">
      <c r="A13" s="5"/>
      <c r="B13" s="65"/>
      <c r="C13" s="10" t="s">
        <v>12</v>
      </c>
      <c r="D13" s="6"/>
      <c r="E13" s="66">
        <f t="shared" si="0"/>
        <v>5000</v>
      </c>
      <c r="F13" s="66">
        <v>0</v>
      </c>
      <c r="G13" s="37">
        <v>0</v>
      </c>
      <c r="H13" s="37">
        <v>5000</v>
      </c>
      <c r="I13" s="66">
        <v>0</v>
      </c>
      <c r="J13" s="37">
        <v>0</v>
      </c>
      <c r="K13" s="37">
        <v>0</v>
      </c>
      <c r="L13" s="37">
        <v>0</v>
      </c>
      <c r="M13" s="66">
        <v>0</v>
      </c>
      <c r="N13" s="37">
        <v>0</v>
      </c>
      <c r="O13" s="37">
        <v>0</v>
      </c>
      <c r="P13" s="37">
        <v>0</v>
      </c>
      <c r="Q13" s="7"/>
    </row>
    <row r="14" spans="1:17" s="8" customFormat="1" ht="37.5">
      <c r="A14" s="5"/>
      <c r="B14" s="33">
        <v>6</v>
      </c>
      <c r="C14" s="10" t="s">
        <v>13</v>
      </c>
      <c r="D14" s="6"/>
      <c r="E14" s="66">
        <f t="shared" si="0"/>
        <v>478461.45</v>
      </c>
      <c r="F14" s="38">
        <v>0</v>
      </c>
      <c r="G14" s="37">
        <v>478461.45</v>
      </c>
      <c r="H14" s="37">
        <v>0</v>
      </c>
      <c r="I14" s="66">
        <v>0</v>
      </c>
      <c r="J14" s="37">
        <v>0</v>
      </c>
      <c r="K14" s="37">
        <v>0</v>
      </c>
      <c r="L14" s="37">
        <v>0</v>
      </c>
      <c r="M14" s="66">
        <v>0</v>
      </c>
      <c r="N14" s="37">
        <v>0</v>
      </c>
      <c r="O14" s="37">
        <v>0</v>
      </c>
      <c r="P14" s="37">
        <v>0</v>
      </c>
      <c r="Q14" s="7"/>
    </row>
    <row r="15" spans="1:17" s="8" customFormat="1" ht="37.5">
      <c r="A15" s="5"/>
      <c r="B15" s="65"/>
      <c r="C15" s="10" t="s">
        <v>10</v>
      </c>
      <c r="D15" s="6"/>
      <c r="E15" s="66">
        <f t="shared" si="0"/>
        <v>5000</v>
      </c>
      <c r="F15" s="66">
        <v>0</v>
      </c>
      <c r="G15" s="37">
        <v>0</v>
      </c>
      <c r="H15" s="37">
        <v>5000</v>
      </c>
      <c r="I15" s="66">
        <v>0</v>
      </c>
      <c r="J15" s="37">
        <v>0</v>
      </c>
      <c r="K15" s="37">
        <v>0</v>
      </c>
      <c r="L15" s="37">
        <v>0</v>
      </c>
      <c r="M15" s="66">
        <v>0</v>
      </c>
      <c r="N15" s="37">
        <v>0</v>
      </c>
      <c r="O15" s="37">
        <v>0</v>
      </c>
      <c r="P15" s="37">
        <v>0</v>
      </c>
      <c r="Q15" s="7"/>
    </row>
    <row r="16" spans="1:17" s="8" customFormat="1" ht="37.5">
      <c r="A16" s="5"/>
      <c r="B16" s="33">
        <v>7</v>
      </c>
      <c r="C16" s="10" t="s">
        <v>9</v>
      </c>
      <c r="D16" s="6"/>
      <c r="E16" s="66">
        <f t="shared" si="0"/>
        <v>280243.92</v>
      </c>
      <c r="F16" s="38">
        <v>63813.2</v>
      </c>
      <c r="G16" s="37">
        <v>216430.72</v>
      </c>
      <c r="H16" s="37">
        <v>0</v>
      </c>
      <c r="I16" s="66">
        <v>0</v>
      </c>
      <c r="J16" s="37">
        <v>0</v>
      </c>
      <c r="K16" s="37">
        <v>0</v>
      </c>
      <c r="L16" s="37">
        <v>0</v>
      </c>
      <c r="M16" s="66">
        <v>0</v>
      </c>
      <c r="N16" s="37">
        <v>0</v>
      </c>
      <c r="O16" s="37">
        <v>0</v>
      </c>
      <c r="P16" s="37">
        <v>0</v>
      </c>
      <c r="Q16" s="7"/>
    </row>
    <row r="17" spans="1:17" s="8" customFormat="1" ht="37.5">
      <c r="A17" s="5"/>
      <c r="B17" s="65"/>
      <c r="C17" s="10" t="s">
        <v>7</v>
      </c>
      <c r="D17" s="6"/>
      <c r="E17" s="66">
        <f t="shared" si="0"/>
        <v>5000</v>
      </c>
      <c r="F17" s="66">
        <v>0</v>
      </c>
      <c r="G17" s="37">
        <v>0</v>
      </c>
      <c r="H17" s="37">
        <v>5000</v>
      </c>
      <c r="I17" s="66">
        <v>0</v>
      </c>
      <c r="J17" s="37">
        <v>0</v>
      </c>
      <c r="K17" s="37">
        <v>0</v>
      </c>
      <c r="L17" s="37">
        <v>0</v>
      </c>
      <c r="M17" s="66">
        <v>0</v>
      </c>
      <c r="N17" s="37">
        <v>0</v>
      </c>
      <c r="O17" s="37">
        <v>0</v>
      </c>
      <c r="P17" s="37">
        <v>0</v>
      </c>
      <c r="Q17" s="7"/>
    </row>
    <row r="18" spans="1:17" s="8" customFormat="1" ht="37.5">
      <c r="A18" s="5"/>
      <c r="B18" s="33">
        <v>8</v>
      </c>
      <c r="C18" s="10" t="s">
        <v>5</v>
      </c>
      <c r="D18" s="6"/>
      <c r="E18" s="66">
        <f t="shared" si="0"/>
        <v>1202850.98</v>
      </c>
      <c r="F18" s="38">
        <v>128022</v>
      </c>
      <c r="G18" s="37">
        <v>1074828.98</v>
      </c>
      <c r="H18" s="37">
        <v>0</v>
      </c>
      <c r="I18" s="66">
        <v>0</v>
      </c>
      <c r="J18" s="37">
        <v>0</v>
      </c>
      <c r="K18" s="37">
        <v>0</v>
      </c>
      <c r="L18" s="37">
        <v>0</v>
      </c>
      <c r="M18" s="66">
        <v>0</v>
      </c>
      <c r="N18" s="37">
        <v>0</v>
      </c>
      <c r="O18" s="37">
        <v>0</v>
      </c>
      <c r="P18" s="37">
        <v>0</v>
      </c>
      <c r="Q18" s="7"/>
    </row>
    <row r="19" spans="1:17" s="8" customFormat="1" ht="37.5">
      <c r="A19" s="5"/>
      <c r="B19" s="33">
        <v>9</v>
      </c>
      <c r="C19" s="10" t="s">
        <v>4</v>
      </c>
      <c r="D19" s="6"/>
      <c r="E19" s="66">
        <f t="shared" si="0"/>
        <v>565294.95000000007</v>
      </c>
      <c r="F19" s="38">
        <v>20895.64</v>
      </c>
      <c r="G19" s="37">
        <v>544399.31000000006</v>
      </c>
      <c r="H19" s="37">
        <v>0</v>
      </c>
      <c r="I19" s="66">
        <v>0</v>
      </c>
      <c r="J19" s="37">
        <v>0</v>
      </c>
      <c r="K19" s="37">
        <v>0</v>
      </c>
      <c r="L19" s="37">
        <v>0</v>
      </c>
      <c r="M19" s="66">
        <v>0</v>
      </c>
      <c r="N19" s="37">
        <v>0</v>
      </c>
      <c r="O19" s="37">
        <v>0</v>
      </c>
      <c r="P19" s="37">
        <v>0</v>
      </c>
      <c r="Q19" s="7"/>
    </row>
    <row r="20" spans="1:17" s="8" customFormat="1" ht="37.5">
      <c r="A20" s="5"/>
      <c r="B20" s="33">
        <v>10</v>
      </c>
      <c r="C20" s="10" t="s">
        <v>3</v>
      </c>
      <c r="D20" s="6"/>
      <c r="E20" s="66">
        <f t="shared" si="0"/>
        <v>291815.53999999998</v>
      </c>
      <c r="F20" s="38">
        <v>76813.2</v>
      </c>
      <c r="G20" s="37">
        <v>215002.34</v>
      </c>
      <c r="H20" s="37">
        <v>0</v>
      </c>
      <c r="I20" s="66">
        <v>0</v>
      </c>
      <c r="J20" s="37">
        <v>0</v>
      </c>
      <c r="K20" s="37">
        <v>0</v>
      </c>
      <c r="L20" s="37">
        <v>0</v>
      </c>
      <c r="M20" s="66">
        <v>0</v>
      </c>
      <c r="N20" s="37">
        <v>0</v>
      </c>
      <c r="O20" s="37">
        <v>0</v>
      </c>
      <c r="P20" s="37">
        <v>0</v>
      </c>
      <c r="Q20" s="7"/>
    </row>
    <row r="21" spans="1:17" s="8" customFormat="1" ht="37.5">
      <c r="A21" s="5"/>
      <c r="B21" s="65">
        <v>11</v>
      </c>
      <c r="C21" s="10" t="s">
        <v>2</v>
      </c>
      <c r="D21" s="6"/>
      <c r="E21" s="66">
        <f t="shared" si="0"/>
        <v>20000</v>
      </c>
      <c r="F21" s="66">
        <v>0</v>
      </c>
      <c r="G21" s="37">
        <v>0</v>
      </c>
      <c r="H21" s="37">
        <v>20000</v>
      </c>
      <c r="I21" s="66">
        <v>0</v>
      </c>
      <c r="J21" s="37">
        <v>0</v>
      </c>
      <c r="K21" s="37">
        <v>0</v>
      </c>
      <c r="L21" s="37">
        <v>0</v>
      </c>
      <c r="M21" s="66">
        <v>0</v>
      </c>
      <c r="N21" s="37">
        <v>0</v>
      </c>
      <c r="O21" s="37">
        <v>0</v>
      </c>
      <c r="P21" s="37">
        <v>0</v>
      </c>
      <c r="Q21" s="7"/>
    </row>
    <row r="22" spans="1:17" s="8" customFormat="1" ht="18.75">
      <c r="A22" s="11"/>
      <c r="B22" s="67" t="s">
        <v>1</v>
      </c>
      <c r="C22" s="67"/>
      <c r="D22" s="14">
        <v>540</v>
      </c>
      <c r="E22" s="40">
        <f>SUM(E7:E21)</f>
        <v>5545918.5899999999</v>
      </c>
      <c r="F22" s="40">
        <f>SUM(F7:F20)</f>
        <v>686011.27</v>
      </c>
      <c r="G22" s="40">
        <f>SUM(G7:G20)</f>
        <v>4804907.32</v>
      </c>
      <c r="H22" s="40">
        <f>SUM(H7:H21)</f>
        <v>55000</v>
      </c>
      <c r="I22" s="40">
        <v>0</v>
      </c>
      <c r="J22" s="41">
        <v>0</v>
      </c>
      <c r="K22" s="41">
        <v>0</v>
      </c>
      <c r="L22" s="41">
        <v>0</v>
      </c>
      <c r="M22" s="40">
        <v>0</v>
      </c>
      <c r="N22" s="41">
        <v>0</v>
      </c>
      <c r="O22" s="41">
        <v>0</v>
      </c>
      <c r="P22" s="41">
        <v>0</v>
      </c>
      <c r="Q22" s="7" t="s">
        <v>0</v>
      </c>
    </row>
    <row r="23" spans="1:17">
      <c r="A23" s="1"/>
      <c r="B23" s="1"/>
      <c r="C23" s="1"/>
      <c r="D23" s="1"/>
      <c r="E23" s="39"/>
      <c r="F23" s="39" t="s">
        <v>0</v>
      </c>
      <c r="G23" s="1" t="s">
        <v>0</v>
      </c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 t="s">
        <v>0</v>
      </c>
      <c r="P23" s="1" t="s">
        <v>0</v>
      </c>
      <c r="Q23" s="1" t="s">
        <v>0</v>
      </c>
    </row>
  </sheetData>
  <mergeCells count="11">
    <mergeCell ref="B22:C22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abSelected="1" topLeftCell="A7" workbookViewId="0">
      <selection activeCell="P4" sqref="P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68" t="s">
        <v>30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4"/>
      <c r="Q1" s="4"/>
    </row>
    <row r="2" spans="1:17" ht="17.25" customHeight="1">
      <c r="A2" s="3"/>
      <c r="B2" s="31"/>
      <c r="C2" s="31"/>
      <c r="D2" s="31"/>
      <c r="E2" s="31"/>
      <c r="F2" s="31"/>
      <c r="G2" s="31"/>
      <c r="H2" s="61"/>
      <c r="I2" s="31"/>
      <c r="J2" s="31"/>
      <c r="K2" s="31"/>
      <c r="L2" s="61"/>
      <c r="M2" s="31"/>
      <c r="N2" s="69" t="s">
        <v>39</v>
      </c>
      <c r="O2" s="69"/>
      <c r="P2" s="4"/>
      <c r="Q2" s="4"/>
    </row>
    <row r="3" spans="1:17" s="8" customFormat="1" ht="18.75" customHeight="1">
      <c r="A3" s="5"/>
      <c r="B3" s="70" t="s">
        <v>23</v>
      </c>
      <c r="C3" s="70" t="s">
        <v>22</v>
      </c>
      <c r="D3" s="6"/>
      <c r="E3" s="70" t="s">
        <v>27</v>
      </c>
      <c r="F3" s="72" t="s">
        <v>26</v>
      </c>
      <c r="G3" s="73"/>
      <c r="H3" s="75"/>
      <c r="I3" s="70" t="s">
        <v>28</v>
      </c>
      <c r="J3" s="72" t="s">
        <v>26</v>
      </c>
      <c r="K3" s="73"/>
      <c r="L3" s="75"/>
      <c r="M3" s="70" t="s">
        <v>31</v>
      </c>
      <c r="N3" s="72" t="s">
        <v>26</v>
      </c>
      <c r="O3" s="73"/>
      <c r="P3" s="74"/>
      <c r="Q3" s="7"/>
    </row>
    <row r="4" spans="1:17" s="8" customFormat="1" ht="222.75" customHeight="1">
      <c r="A4" s="5"/>
      <c r="B4" s="70"/>
      <c r="C4" s="70"/>
      <c r="D4" s="6"/>
      <c r="E4" s="70"/>
      <c r="F4" s="27" t="s">
        <v>40</v>
      </c>
      <c r="G4" s="27" t="s">
        <v>41</v>
      </c>
      <c r="H4" s="27" t="s">
        <v>48</v>
      </c>
      <c r="I4" s="70"/>
      <c r="J4" s="27" t="s">
        <v>40</v>
      </c>
      <c r="K4" s="27" t="s">
        <v>41</v>
      </c>
      <c r="L4" s="27" t="s">
        <v>48</v>
      </c>
      <c r="M4" s="70"/>
      <c r="N4" s="27" t="s">
        <v>40</v>
      </c>
      <c r="O4" s="27" t="s">
        <v>41</v>
      </c>
      <c r="P4" s="27" t="s">
        <v>48</v>
      </c>
      <c r="Q4" s="7"/>
    </row>
    <row r="5" spans="1:17" s="8" customFormat="1" ht="49.5" customHeight="1">
      <c r="A5" s="5"/>
      <c r="B5" s="56">
        <v>1</v>
      </c>
      <c r="C5" s="56" t="s">
        <v>21</v>
      </c>
      <c r="D5" s="6"/>
      <c r="E5" s="62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59">
        <v>2</v>
      </c>
      <c r="C6" s="10" t="s">
        <v>20</v>
      </c>
      <c r="D6" s="6"/>
      <c r="E6" s="62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59">
        <v>3</v>
      </c>
      <c r="C7" s="59" t="s">
        <v>19</v>
      </c>
      <c r="D7" s="6"/>
      <c r="E7" s="62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62">
        <f t="shared" si="3"/>
        <v>112352.87000000001</v>
      </c>
      <c r="F8" s="24">
        <v>89723.99</v>
      </c>
      <c r="G8" s="15">
        <v>0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62">
        <f t="shared" si="3"/>
        <v>39339.339999999997</v>
      </c>
      <c r="F9" s="24">
        <v>22367.68</v>
      </c>
      <c r="G9" s="15">
        <v>0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62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62">
        <f t="shared" si="3"/>
        <v>247162.63</v>
      </c>
      <c r="F11" s="24">
        <v>213219.31</v>
      </c>
      <c r="G11" s="15">
        <v>0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62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62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62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62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62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62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62">
        <f t="shared" si="3"/>
        <v>123741.27000000002</v>
      </c>
      <c r="F18" s="24">
        <v>67262.69</v>
      </c>
      <c r="G18" s="15">
        <v>16878.04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62">
        <f t="shared" si="3"/>
        <v>129467.97</v>
      </c>
      <c r="F19" s="24">
        <v>55966.01</v>
      </c>
      <c r="G19" s="15">
        <v>5615.32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62">
        <f t="shared" si="3"/>
        <v>91374.22</v>
      </c>
      <c r="F20" s="24">
        <v>33598.33</v>
      </c>
      <c r="G20" s="15">
        <v>12518.13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62">
        <f t="shared" si="3"/>
        <v>123418.14</v>
      </c>
      <c r="F21" s="24">
        <v>123418.14</v>
      </c>
      <c r="G21" s="15">
        <v>0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62">
        <f t="shared" si="3"/>
        <v>146212.4</v>
      </c>
      <c r="F22" s="24">
        <v>100954.64</v>
      </c>
      <c r="G22" s="15">
        <v>0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62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62">
        <f t="shared" si="3"/>
        <v>44861.05</v>
      </c>
      <c r="F24" s="24">
        <v>33598.33</v>
      </c>
      <c r="G24" s="15">
        <v>11262.72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67" t="s">
        <v>1</v>
      </c>
      <c r="C25" s="67"/>
      <c r="D25" s="14">
        <v>540</v>
      </c>
      <c r="E25" s="63">
        <f t="shared" si="3"/>
        <v>2002668.75</v>
      </c>
      <c r="F25" s="17">
        <f>SUM(F5:F24)</f>
        <v>1260576.1199999999</v>
      </c>
      <c r="G25" s="17">
        <f>G15+G16+G18+G19+G20+G24</f>
        <v>57569.01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1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topLeftCell="A2" workbookViewId="0">
      <selection activeCell="G13" sqref="G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5.7109375" style="2" customWidth="1"/>
    <col min="14" max="14" width="0" style="2" hidden="1" customWidth="1"/>
    <col min="15" max="241" width="9.140625" style="2" customWidth="1"/>
    <col min="242" max="16384" width="9.140625" style="2"/>
  </cols>
  <sheetData>
    <row r="1" spans="1:14" ht="81" customHeight="1">
      <c r="A1" s="3"/>
      <c r="B1" s="68" t="s">
        <v>30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4"/>
      <c r="N1" s="4"/>
    </row>
    <row r="2" spans="1:14" ht="17.25" customHeight="1">
      <c r="A2" s="3"/>
      <c r="B2" s="29"/>
      <c r="C2" s="29"/>
      <c r="D2" s="29"/>
      <c r="E2" s="29"/>
      <c r="F2" s="29"/>
      <c r="G2" s="42"/>
      <c r="H2" s="29"/>
      <c r="I2" s="29"/>
      <c r="J2" s="42"/>
      <c r="K2" s="29"/>
      <c r="L2" s="30" t="s">
        <v>37</v>
      </c>
      <c r="M2" s="4"/>
      <c r="N2" s="4"/>
    </row>
    <row r="3" spans="1:14" s="8" customFormat="1" ht="18.75" customHeight="1">
      <c r="A3" s="5"/>
      <c r="B3" s="70" t="s">
        <v>23</v>
      </c>
      <c r="C3" s="70" t="s">
        <v>22</v>
      </c>
      <c r="D3" s="6"/>
      <c r="E3" s="70" t="s">
        <v>27</v>
      </c>
      <c r="F3" s="72" t="s">
        <v>26</v>
      </c>
      <c r="G3" s="75"/>
      <c r="H3" s="70" t="s">
        <v>28</v>
      </c>
      <c r="I3" s="72" t="s">
        <v>26</v>
      </c>
      <c r="J3" s="75"/>
      <c r="K3" s="70" t="s">
        <v>31</v>
      </c>
      <c r="L3" s="72" t="s">
        <v>26</v>
      </c>
      <c r="M3" s="74"/>
      <c r="N3" s="7"/>
    </row>
    <row r="4" spans="1:14" s="8" customFormat="1" ht="129.75" customHeight="1">
      <c r="A4" s="5"/>
      <c r="B4" s="70"/>
      <c r="C4" s="70"/>
      <c r="D4" s="6"/>
      <c r="E4" s="70"/>
      <c r="F4" s="32" t="s">
        <v>38</v>
      </c>
      <c r="G4" s="27" t="s">
        <v>44</v>
      </c>
      <c r="H4" s="70"/>
      <c r="I4" s="32" t="s">
        <v>38</v>
      </c>
      <c r="J4" s="27" t="s">
        <v>44</v>
      </c>
      <c r="K4" s="70"/>
      <c r="L4" s="32" t="s">
        <v>38</v>
      </c>
      <c r="M4" s="44" t="s">
        <v>44</v>
      </c>
      <c r="N4" s="7"/>
    </row>
    <row r="5" spans="1:14" s="8" customFormat="1" ht="35.25" customHeight="1">
      <c r="A5" s="5"/>
      <c r="B5" s="43">
        <v>1</v>
      </c>
      <c r="C5" s="10" t="s">
        <v>17</v>
      </c>
      <c r="D5" s="6"/>
      <c r="E5" s="54">
        <f>F5</f>
        <v>200000</v>
      </c>
      <c r="F5" s="55">
        <v>200000</v>
      </c>
      <c r="G5" s="48">
        <v>0</v>
      </c>
      <c r="H5" s="49">
        <v>0</v>
      </c>
      <c r="I5" s="48">
        <v>0</v>
      </c>
      <c r="J5" s="48">
        <v>0</v>
      </c>
      <c r="K5" s="49">
        <v>0</v>
      </c>
      <c r="L5" s="48">
        <v>0</v>
      </c>
      <c r="M5" s="50">
        <v>0</v>
      </c>
      <c r="N5" s="7"/>
    </row>
    <row r="6" spans="1:14" s="8" customFormat="1" ht="25.5" customHeight="1">
      <c r="A6" s="9"/>
      <c r="B6" s="12">
        <v>2</v>
      </c>
      <c r="C6" s="10" t="s">
        <v>18</v>
      </c>
      <c r="D6" s="13">
        <v>512</v>
      </c>
      <c r="E6" s="47">
        <f>F6</f>
        <v>36000</v>
      </c>
      <c r="F6" s="46">
        <v>36000</v>
      </c>
      <c r="G6" s="51">
        <v>0</v>
      </c>
      <c r="H6" s="49">
        <f>I6</f>
        <v>0</v>
      </c>
      <c r="I6" s="51">
        <v>0</v>
      </c>
      <c r="J6" s="51">
        <v>0</v>
      </c>
      <c r="K6" s="49">
        <f>L6</f>
        <v>0</v>
      </c>
      <c r="L6" s="51">
        <v>0</v>
      </c>
      <c r="M6" s="52">
        <v>0</v>
      </c>
      <c r="N6" s="7" t="s">
        <v>0</v>
      </c>
    </row>
    <row r="7" spans="1:14" s="8" customFormat="1" ht="25.5" customHeight="1">
      <c r="A7" s="9"/>
      <c r="B7" s="12">
        <v>3</v>
      </c>
      <c r="C7" s="10" t="s">
        <v>19</v>
      </c>
      <c r="D7" s="13"/>
      <c r="E7" s="47">
        <f>F7+G7</f>
        <v>240000</v>
      </c>
      <c r="F7" s="46">
        <v>40000</v>
      </c>
      <c r="G7" s="51">
        <v>200000</v>
      </c>
      <c r="H7" s="49">
        <v>0</v>
      </c>
      <c r="I7" s="51">
        <v>0</v>
      </c>
      <c r="J7" s="51">
        <v>0</v>
      </c>
      <c r="K7" s="49">
        <v>0</v>
      </c>
      <c r="L7" s="51">
        <v>0</v>
      </c>
      <c r="M7" s="52">
        <v>0</v>
      </c>
      <c r="N7" s="7"/>
    </row>
    <row r="8" spans="1:14" s="8" customFormat="1" ht="37.5">
      <c r="A8" s="9"/>
      <c r="B8" s="12">
        <v>4</v>
      </c>
      <c r="C8" s="10" t="s">
        <v>12</v>
      </c>
      <c r="D8" s="13">
        <v>540</v>
      </c>
      <c r="E8" s="47">
        <f t="shared" ref="E8:E12" si="0">F8</f>
        <v>107900</v>
      </c>
      <c r="F8" s="46">
        <v>107900</v>
      </c>
      <c r="G8" s="51">
        <v>0</v>
      </c>
      <c r="H8" s="49">
        <f t="shared" ref="H8:H12" si="1">I8</f>
        <v>0</v>
      </c>
      <c r="I8" s="51">
        <v>0</v>
      </c>
      <c r="J8" s="51">
        <v>0</v>
      </c>
      <c r="K8" s="49">
        <f t="shared" ref="K8:K12" si="2">L8</f>
        <v>0</v>
      </c>
      <c r="L8" s="51">
        <v>0</v>
      </c>
      <c r="M8" s="52">
        <v>0</v>
      </c>
      <c r="N8" s="7" t="s">
        <v>0</v>
      </c>
    </row>
    <row r="9" spans="1:14" s="8" customFormat="1" ht="37.5">
      <c r="A9" s="9"/>
      <c r="B9" s="12">
        <v>5</v>
      </c>
      <c r="C9" s="10" t="s">
        <v>8</v>
      </c>
      <c r="D9" s="13"/>
      <c r="E9" s="47">
        <f>F9+G9</f>
        <v>100000</v>
      </c>
      <c r="F9" s="46">
        <v>100000</v>
      </c>
      <c r="G9" s="51">
        <v>0</v>
      </c>
      <c r="H9" s="49">
        <v>0</v>
      </c>
      <c r="I9" s="51">
        <v>0</v>
      </c>
      <c r="J9" s="51">
        <v>0</v>
      </c>
      <c r="K9" s="49">
        <v>0</v>
      </c>
      <c r="L9" s="51">
        <v>0</v>
      </c>
      <c r="M9" s="52">
        <v>0</v>
      </c>
      <c r="N9" s="7"/>
    </row>
    <row r="10" spans="1:14" s="8" customFormat="1" ht="37.5">
      <c r="A10" s="9"/>
      <c r="B10" s="12">
        <v>6</v>
      </c>
      <c r="C10" s="10" t="s">
        <v>5</v>
      </c>
      <c r="D10" s="13"/>
      <c r="E10" s="47">
        <f>F10</f>
        <v>85000</v>
      </c>
      <c r="F10" s="46">
        <v>85000</v>
      </c>
      <c r="G10" s="51">
        <v>0</v>
      </c>
      <c r="H10" s="49">
        <v>0</v>
      </c>
      <c r="I10" s="51">
        <v>0</v>
      </c>
      <c r="J10" s="51">
        <v>0</v>
      </c>
      <c r="K10" s="49">
        <v>0</v>
      </c>
      <c r="L10" s="51">
        <v>0</v>
      </c>
      <c r="M10" s="52">
        <v>0</v>
      </c>
      <c r="N10" s="7"/>
    </row>
    <row r="11" spans="1:14" s="8" customFormat="1" ht="37.5">
      <c r="A11" s="9"/>
      <c r="B11" s="12">
        <v>7</v>
      </c>
      <c r="C11" s="10" t="s">
        <v>3</v>
      </c>
      <c r="D11" s="13"/>
      <c r="E11" s="47">
        <v>500000</v>
      </c>
      <c r="F11" s="46">
        <v>0</v>
      </c>
      <c r="G11" s="51">
        <v>500000</v>
      </c>
      <c r="H11" s="49">
        <v>0</v>
      </c>
      <c r="I11" s="51">
        <v>0</v>
      </c>
      <c r="J11" s="51">
        <v>0</v>
      </c>
      <c r="K11" s="49">
        <v>0</v>
      </c>
      <c r="L11" s="51">
        <v>0</v>
      </c>
      <c r="M11" s="52">
        <v>0</v>
      </c>
      <c r="N11" s="7"/>
    </row>
    <row r="12" spans="1:14" s="8" customFormat="1" ht="37.5">
      <c r="A12" s="9"/>
      <c r="B12" s="12">
        <v>8</v>
      </c>
      <c r="C12" s="10" t="s">
        <v>4</v>
      </c>
      <c r="D12" s="13">
        <v>540</v>
      </c>
      <c r="E12" s="47">
        <f t="shared" si="0"/>
        <v>113959.03999999999</v>
      </c>
      <c r="F12" s="46">
        <v>113959.03999999999</v>
      </c>
      <c r="G12" s="51">
        <v>0</v>
      </c>
      <c r="H12" s="49">
        <f t="shared" si="1"/>
        <v>0</v>
      </c>
      <c r="I12" s="51">
        <v>0</v>
      </c>
      <c r="J12" s="51">
        <v>0</v>
      </c>
      <c r="K12" s="49">
        <f t="shared" si="2"/>
        <v>0</v>
      </c>
      <c r="L12" s="51">
        <v>0</v>
      </c>
      <c r="M12" s="52">
        <v>0</v>
      </c>
      <c r="N12" s="7" t="s">
        <v>0</v>
      </c>
    </row>
    <row r="13" spans="1:14" s="8" customFormat="1" ht="37.5">
      <c r="A13" s="45"/>
      <c r="B13" s="12">
        <v>9</v>
      </c>
      <c r="C13" s="10" t="s">
        <v>45</v>
      </c>
      <c r="D13" s="13"/>
      <c r="E13" s="47">
        <f>F13+G13</f>
        <v>260000</v>
      </c>
      <c r="F13" s="46">
        <v>260000</v>
      </c>
      <c r="G13" s="51">
        <v>0</v>
      </c>
      <c r="H13" s="49">
        <v>0</v>
      </c>
      <c r="I13" s="51">
        <v>0</v>
      </c>
      <c r="J13" s="51">
        <v>0</v>
      </c>
      <c r="K13" s="49">
        <v>0</v>
      </c>
      <c r="L13" s="51">
        <v>0</v>
      </c>
      <c r="M13" s="52">
        <v>0</v>
      </c>
      <c r="N13" s="7"/>
    </row>
    <row r="14" spans="1:14" s="8" customFormat="1" ht="18.75">
      <c r="A14" s="45"/>
      <c r="B14" s="12">
        <v>10</v>
      </c>
      <c r="C14" s="10" t="s">
        <v>43</v>
      </c>
      <c r="D14" s="13"/>
      <c r="E14" s="47">
        <f>G14</f>
        <v>2300000</v>
      </c>
      <c r="F14" s="46">
        <v>0</v>
      </c>
      <c r="G14" s="60">
        <v>2300000</v>
      </c>
      <c r="H14" s="49">
        <v>0</v>
      </c>
      <c r="I14" s="51">
        <v>0</v>
      </c>
      <c r="J14" s="51">
        <v>0</v>
      </c>
      <c r="K14" s="49">
        <v>0</v>
      </c>
      <c r="L14" s="51">
        <v>0</v>
      </c>
      <c r="M14" s="52">
        <v>0</v>
      </c>
      <c r="N14" s="7"/>
    </row>
    <row r="15" spans="1:14" s="8" customFormat="1" ht="32.25" customHeight="1">
      <c r="A15" s="11"/>
      <c r="B15" s="67" t="s">
        <v>1</v>
      </c>
      <c r="C15" s="67"/>
      <c r="D15" s="14">
        <v>540</v>
      </c>
      <c r="E15" s="53">
        <f>F15+G15</f>
        <v>3942859.04</v>
      </c>
      <c r="F15" s="53">
        <f>SUM(F5:F14)</f>
        <v>942859.04</v>
      </c>
      <c r="G15" s="53">
        <f>G7+G11+G14</f>
        <v>3000000</v>
      </c>
      <c r="H15" s="53">
        <f t="shared" ref="H15:L15" si="3">SUM(H6:H12)</f>
        <v>0</v>
      </c>
      <c r="I15" s="53">
        <f t="shared" si="3"/>
        <v>0</v>
      </c>
      <c r="J15" s="53">
        <v>0</v>
      </c>
      <c r="K15" s="53">
        <f t="shared" si="3"/>
        <v>0</v>
      </c>
      <c r="L15" s="53">
        <f t="shared" si="3"/>
        <v>0</v>
      </c>
      <c r="M15" s="52">
        <v>0</v>
      </c>
      <c r="N15" s="7" t="s">
        <v>0</v>
      </c>
    </row>
    <row r="16" spans="1:14" ht="12.75" customHeight="1">
      <c r="A16" s="1"/>
      <c r="B16" s="1"/>
      <c r="C16" s="1"/>
      <c r="D16" s="1"/>
      <c r="E16" s="1"/>
      <c r="F16" s="1" t="s">
        <v>0</v>
      </c>
      <c r="G16" s="1"/>
      <c r="H16" s="1" t="s">
        <v>0</v>
      </c>
      <c r="I16" s="1" t="s">
        <v>0</v>
      </c>
      <c r="J16" s="1"/>
      <c r="K16" s="1" t="s">
        <v>0</v>
      </c>
      <c r="L16" s="1" t="s">
        <v>0</v>
      </c>
      <c r="M16" s="1" t="s">
        <v>0</v>
      </c>
      <c r="N16" s="1" t="s">
        <v>0</v>
      </c>
    </row>
  </sheetData>
  <mergeCells count="10">
    <mergeCell ref="K3:K4"/>
    <mergeCell ref="B15:C15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showGridLines="0" view="pageBreakPreview" zoomScale="60"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>
      <c r="K1" s="78" t="s">
        <v>42</v>
      </c>
      <c r="L1" s="79"/>
      <c r="M1" s="79"/>
    </row>
    <row r="2" spans="1:15" ht="84" customHeight="1">
      <c r="K2" s="78" t="s">
        <v>46</v>
      </c>
      <c r="L2" s="79"/>
      <c r="M2" s="79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47</v>
      </c>
    </row>
    <row r="5" spans="1:15" s="20" customFormat="1" ht="34.5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76" t="s">
        <v>29</v>
      </c>
      <c r="L5" s="77"/>
      <c r="M5" s="77"/>
    </row>
    <row r="6" spans="1:15" s="20" customFormat="1" ht="18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>
      <c r="A9" s="3"/>
      <c r="B9" s="68" t="s">
        <v>30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4"/>
      <c r="O9" s="4"/>
    </row>
    <row r="10" spans="1:15" ht="17.25" customHeight="1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69" t="s">
        <v>36</v>
      </c>
      <c r="M10" s="69"/>
      <c r="N10" s="4"/>
      <c r="O10" s="4"/>
    </row>
    <row r="11" spans="1:15" s="8" customFormat="1" ht="18.75" customHeight="1">
      <c r="A11" s="5"/>
      <c r="B11" s="70" t="s">
        <v>23</v>
      </c>
      <c r="C11" s="70" t="s">
        <v>22</v>
      </c>
      <c r="D11" s="6"/>
      <c r="E11" s="70" t="s">
        <v>27</v>
      </c>
      <c r="F11" s="70" t="s">
        <v>26</v>
      </c>
      <c r="G11" s="70"/>
      <c r="H11" s="70" t="s">
        <v>28</v>
      </c>
      <c r="I11" s="70" t="s">
        <v>26</v>
      </c>
      <c r="J11" s="70"/>
      <c r="K11" s="70" t="s">
        <v>31</v>
      </c>
      <c r="L11" s="70" t="s">
        <v>26</v>
      </c>
      <c r="M11" s="70"/>
      <c r="N11" s="7"/>
      <c r="O11" s="7"/>
    </row>
    <row r="12" spans="1:15" s="8" customFormat="1" ht="409.5">
      <c r="A12" s="5"/>
      <c r="B12" s="70"/>
      <c r="C12" s="70"/>
      <c r="D12" s="6"/>
      <c r="E12" s="70"/>
      <c r="F12" s="22" t="s">
        <v>24</v>
      </c>
      <c r="G12" s="22" t="s">
        <v>25</v>
      </c>
      <c r="H12" s="70"/>
      <c r="I12" s="22" t="s">
        <v>24</v>
      </c>
      <c r="J12" s="22" t="s">
        <v>25</v>
      </c>
      <c r="K12" s="70"/>
      <c r="L12" s="22" t="s">
        <v>24</v>
      </c>
      <c r="M12" s="22" t="s">
        <v>25</v>
      </c>
      <c r="N12" s="7"/>
      <c r="O12" s="7"/>
    </row>
    <row r="13" spans="1:15" s="8" customFormat="1" ht="37.5">
      <c r="A13" s="9"/>
      <c r="B13" s="12">
        <v>1</v>
      </c>
      <c r="C13" s="10" t="s">
        <v>21</v>
      </c>
      <c r="D13" s="13">
        <v>540</v>
      </c>
      <c r="E13" s="16">
        <f>F13+G13</f>
        <v>445815</v>
      </c>
      <c r="F13" s="24">
        <v>421815</v>
      </c>
      <c r="G13" s="15">
        <v>24000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H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11</v>
      </c>
      <c r="C23" s="10" t="s">
        <v>11</v>
      </c>
      <c r="D23" s="13">
        <v>540</v>
      </c>
      <c r="E23" s="16">
        <f t="shared" si="1"/>
        <v>30353</v>
      </c>
      <c r="F23" s="24">
        <v>30353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13</v>
      </c>
      <c r="C25" s="10" t="s">
        <v>9</v>
      </c>
      <c r="D25" s="13">
        <v>540</v>
      </c>
      <c r="E25" s="16">
        <f t="shared" si="1"/>
        <v>11750</v>
      </c>
      <c r="F25" s="24">
        <v>11750</v>
      </c>
      <c r="G25" s="15">
        <v>0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14</v>
      </c>
      <c r="C26" s="10" t="s">
        <v>8</v>
      </c>
      <c r="D26" s="13">
        <v>540</v>
      </c>
      <c r="E26" s="16">
        <f t="shared" si="1"/>
        <v>317012.8</v>
      </c>
      <c r="F26" s="24">
        <v>285714</v>
      </c>
      <c r="G26" s="15">
        <v>31298.799999999999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5"/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>
      <c r="A33" s="11"/>
      <c r="B33" s="67" t="s">
        <v>1</v>
      </c>
      <c r="C33" s="67"/>
      <c r="D33" s="14">
        <v>540</v>
      </c>
      <c r="E33" s="17">
        <f t="shared" ref="E33:F33" si="4">SUM(E13:E32)</f>
        <v>2830738.3999999994</v>
      </c>
      <c r="F33" s="17">
        <f t="shared" si="4"/>
        <v>2000000</v>
      </c>
      <c r="G33" s="17">
        <f>SUM(G13:G32)</f>
        <v>830738.40000000026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B33:C33"/>
    <mergeCell ref="B11:B12"/>
    <mergeCell ref="C11:C12"/>
    <mergeCell ref="E11:E12"/>
    <mergeCell ref="F11:G11"/>
    <mergeCell ref="K5:M5"/>
    <mergeCell ref="K1:M1"/>
    <mergeCell ref="K2:M2"/>
    <mergeCell ref="L11:M11"/>
    <mergeCell ref="B9:M9"/>
    <mergeCell ref="L10:M10"/>
    <mergeCell ref="K11:K12"/>
    <mergeCell ref="H11:H12"/>
    <mergeCell ref="I11:J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2</vt:lpstr>
      <vt:lpstr>Таблица 4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2022-05-30T09:17:36Z</cp:lastPrinted>
  <dcterms:created xsi:type="dcterms:W3CDTF">2017-10-30T13:20:53Z</dcterms:created>
  <dcterms:modified xsi:type="dcterms:W3CDTF">2022-05-30T09:17:39Z</dcterms:modified>
</cp:coreProperties>
</file>