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/>
  <c r="D48"/>
  <c r="E48"/>
  <c r="E39"/>
  <c r="D39"/>
  <c r="E35"/>
  <c r="F35"/>
  <c r="H35"/>
  <c r="D35"/>
  <c r="D14"/>
  <c r="E56"/>
  <c r="E51"/>
  <c r="E41"/>
  <c r="E58"/>
  <c r="F58"/>
  <c r="G58"/>
  <c r="H58"/>
  <c r="I58"/>
  <c r="D58"/>
  <c r="F56"/>
  <c r="D56"/>
  <c r="F51"/>
  <c r="G51"/>
  <c r="H51"/>
  <c r="I51"/>
  <c r="D51"/>
  <c r="F48"/>
  <c r="H48"/>
  <c r="F41"/>
  <c r="G41"/>
  <c r="H41"/>
  <c r="I41"/>
  <c r="D41"/>
  <c r="E29"/>
  <c r="F29"/>
  <c r="G29"/>
  <c r="H29"/>
  <c r="I29"/>
  <c r="D29"/>
  <c r="E25"/>
  <c r="F25"/>
  <c r="D25"/>
  <c r="F23"/>
  <c r="E14"/>
  <c r="F14"/>
  <c r="G14"/>
  <c r="H14"/>
  <c r="I14"/>
  <c r="E61" l="1"/>
  <c r="D61"/>
  <c r="H61"/>
  <c r="I61"/>
  <c r="F61"/>
  <c r="G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<sst xmlns="http://schemas.openxmlformats.org/spreadsheetml/2006/main" count="66" uniqueCount="62">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</sst>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>
      <c r="A6" s="45"/>
      <c r="B6" s="45"/>
      <c r="C6" s="45"/>
      <c r="D6" s="45"/>
      <c r="E6" s="45"/>
      <c r="F6" s="45"/>
      <c r="G6" s="45"/>
      <c r="H6" s="45"/>
      <c r="I6" s="45"/>
    </row>
    <row r="7" spans="1:9" ht="63.75" customHeight="1">
      <c r="A7" s="46" t="s">
        <v>58</v>
      </c>
      <c r="B7" s="46"/>
      <c r="C7" s="46"/>
      <c r="D7" s="46"/>
      <c r="E7" s="46"/>
      <c r="F7" s="46"/>
      <c r="G7" s="46"/>
      <c r="H7" s="46"/>
      <c r="I7" s="46"/>
    </row>
    <row r="8" spans="1:9">
      <c r="A8" s="47"/>
      <c r="B8" s="47"/>
      <c r="C8" s="47"/>
      <c r="D8" s="47"/>
      <c r="E8" s="47"/>
      <c r="F8" s="17"/>
      <c r="G8" s="17"/>
      <c r="H8" s="17"/>
      <c r="I8" s="17"/>
    </row>
    <row r="9" spans="1:9">
      <c r="A9" s="32" t="s">
        <v>53</v>
      </c>
      <c r="B9" s="35" t="s">
        <v>52</v>
      </c>
      <c r="C9" s="32"/>
      <c r="D9" s="35" t="s">
        <v>51</v>
      </c>
      <c r="E9" s="35"/>
      <c r="F9" s="37"/>
      <c r="G9" s="37"/>
      <c r="H9" s="37"/>
      <c r="I9" s="37"/>
    </row>
    <row r="10" spans="1:9">
      <c r="A10" s="33"/>
      <c r="B10" s="36"/>
      <c r="C10" s="33"/>
      <c r="D10" s="35" t="s">
        <v>50</v>
      </c>
      <c r="E10" s="32"/>
      <c r="F10" s="38" t="s">
        <v>49</v>
      </c>
      <c r="G10" s="39"/>
      <c r="H10" s="38" t="s">
        <v>48</v>
      </c>
      <c r="I10" s="38"/>
    </row>
    <row r="11" spans="1:9" ht="70.5" customHeight="1">
      <c r="A11" s="33"/>
      <c r="B11" s="36"/>
      <c r="C11" s="33"/>
      <c r="D11" s="36" t="s">
        <v>47</v>
      </c>
      <c r="E11" s="33" t="s">
        <v>46</v>
      </c>
      <c r="F11" s="41" t="s">
        <v>47</v>
      </c>
      <c r="G11" s="35" t="s">
        <v>46</v>
      </c>
      <c r="H11" s="43" t="s">
        <v>47</v>
      </c>
      <c r="I11" s="35" t="s">
        <v>46</v>
      </c>
    </row>
    <row r="12" spans="1:9" ht="75.75" customHeight="1">
      <c r="A12" s="34"/>
      <c r="B12" s="16" t="s">
        <v>45</v>
      </c>
      <c r="C12" s="15" t="s">
        <v>44</v>
      </c>
      <c r="D12" s="34"/>
      <c r="E12" s="40"/>
      <c r="F12" s="42"/>
      <c r="G12" s="34"/>
      <c r="H12" s="44"/>
      <c r="I12" s="34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43</v>
      </c>
      <c r="B14" s="9">
        <v>1</v>
      </c>
      <c r="C14" s="9">
        <v>0</v>
      </c>
      <c r="D14" s="26">
        <f>D15+D16+D17+D18+D19+D21+D22+D20</f>
        <v>80644258.75999999</v>
      </c>
      <c r="E14" s="26">
        <f t="shared" ref="E14:I14" si="0">E15+E16+E17+E18+E19+E21+E22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42</v>
      </c>
      <c r="B15" s="9">
        <v>1</v>
      </c>
      <c r="C15" s="9">
        <v>2</v>
      </c>
      <c r="D15" s="26">
        <v>2089793.2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41</v>
      </c>
      <c r="B16" s="9">
        <v>1</v>
      </c>
      <c r="C16" s="9">
        <v>3</v>
      </c>
      <c r="D16" s="26">
        <v>1211898.28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40</v>
      </c>
      <c r="B17" s="9">
        <v>1</v>
      </c>
      <c r="C17" s="9">
        <v>4</v>
      </c>
      <c r="D17" s="26">
        <v>27240511.059999999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38</v>
      </c>
      <c r="B19" s="9">
        <v>1</v>
      </c>
      <c r="C19" s="9">
        <v>6</v>
      </c>
      <c r="D19" s="26">
        <v>17549214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0" t="s">
        <v>59</v>
      </c>
      <c r="B20" s="9">
        <v>1</v>
      </c>
      <c r="C20" s="9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37</v>
      </c>
      <c r="B21" s="9">
        <v>1</v>
      </c>
      <c r="C21" s="9">
        <v>11</v>
      </c>
      <c r="D21" s="26">
        <v>66395.83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>
      <c r="A22" s="10" t="s">
        <v>36</v>
      </c>
      <c r="B22" s="9">
        <v>1</v>
      </c>
      <c r="C22" s="9">
        <v>13</v>
      </c>
      <c r="D22" s="26">
        <v>32247848.899999999</v>
      </c>
      <c r="E22" s="27">
        <v>319072.37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>
      <c r="A23" s="10" t="s">
        <v>35</v>
      </c>
      <c r="B23" s="9">
        <v>2</v>
      </c>
      <c r="C23" s="9">
        <v>0</v>
      </c>
      <c r="D23" s="28">
        <f>D24</f>
        <v>467000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>
      <c r="A24" s="10" t="s">
        <v>34</v>
      </c>
      <c r="B24" s="9">
        <v>2</v>
      </c>
      <c r="C24" s="9">
        <v>4</v>
      </c>
      <c r="D24" s="28">
        <v>467000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>
      <c r="A25" s="10" t="s">
        <v>33</v>
      </c>
      <c r="B25" s="9">
        <v>3</v>
      </c>
      <c r="C25" s="9">
        <v>0</v>
      </c>
      <c r="D25" s="26">
        <f>D26+D27+D28</f>
        <v>158334.66999999998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>
      <c r="A27" s="10" t="s">
        <v>31</v>
      </c>
      <c r="B27" s="9">
        <v>3</v>
      </c>
      <c r="C27" s="9">
        <v>10</v>
      </c>
      <c r="D27" s="26">
        <v>107334.67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>
      <c r="A28" s="10" t="s">
        <v>30</v>
      </c>
      <c r="B28" s="9">
        <v>3</v>
      </c>
      <c r="C28" s="9">
        <v>14</v>
      </c>
      <c r="D28" s="26">
        <v>50000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>
      <c r="A29" s="10" t="s">
        <v>29</v>
      </c>
      <c r="B29" s="9">
        <v>4</v>
      </c>
      <c r="C29" s="9">
        <v>0</v>
      </c>
      <c r="D29" s="26">
        <f>D30+D31+D32+D33+D34</f>
        <v>28386339.830000002</v>
      </c>
      <c r="E29" s="29">
        <f>E30+E31+E32+E33+E34</f>
        <v>14154780.43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>
      <c r="A30" s="10" t="s">
        <v>28</v>
      </c>
      <c r="B30" s="9">
        <v>4</v>
      </c>
      <c r="C30" s="9">
        <v>1</v>
      </c>
      <c r="D30" s="26">
        <v>4565086.46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>
      <c r="A31" s="10" t="s">
        <v>27</v>
      </c>
      <c r="B31" s="9">
        <v>4</v>
      </c>
      <c r="C31" s="9">
        <v>5</v>
      </c>
      <c r="D31" s="26">
        <v>5480346.1900000004</v>
      </c>
      <c r="E31" s="27">
        <v>697189.31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>
      <c r="A32" s="10" t="s">
        <v>26</v>
      </c>
      <c r="B32" s="9">
        <v>4</v>
      </c>
      <c r="C32" s="9">
        <v>8</v>
      </c>
      <c r="D32" s="26">
        <v>11458338.77</v>
      </c>
      <c r="E32" s="28">
        <v>7674961.3099999996</v>
      </c>
      <c r="F32" s="8">
        <v>3509000</v>
      </c>
      <c r="G32" s="28">
        <v>0</v>
      </c>
      <c r="H32" s="8">
        <v>2500000</v>
      </c>
      <c r="I32" s="29">
        <v>0</v>
      </c>
    </row>
    <row r="33" spans="1:9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>
      <c r="A34" s="10" t="s">
        <v>24</v>
      </c>
      <c r="B34" s="31">
        <v>4</v>
      </c>
      <c r="C34" s="31">
        <v>12</v>
      </c>
      <c r="D34" s="26">
        <v>3612918.41</v>
      </c>
      <c r="E34" s="28">
        <v>2855482.36</v>
      </c>
      <c r="F34" s="8">
        <v>1235000</v>
      </c>
      <c r="G34" s="28">
        <v>0</v>
      </c>
      <c r="H34" s="8">
        <v>585000</v>
      </c>
      <c r="I34" s="29">
        <v>0</v>
      </c>
    </row>
    <row r="35" spans="1:9">
      <c r="A35" s="10" t="s">
        <v>23</v>
      </c>
      <c r="B35" s="9">
        <v>5</v>
      </c>
      <c r="C35" s="9">
        <v>0</v>
      </c>
      <c r="D35" s="26">
        <f>D36+D37+D38</f>
        <v>22473974.280000001</v>
      </c>
      <c r="E35" s="26">
        <f t="shared" ref="E35:H35" si="4">E36+E37+E38</f>
        <v>12927165.880000001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>
      <c r="A36" s="10" t="s">
        <v>22</v>
      </c>
      <c r="B36" s="9">
        <v>5</v>
      </c>
      <c r="C36" s="9">
        <v>1</v>
      </c>
      <c r="D36" s="26">
        <v>622512.67000000004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>
      <c r="A37" s="10" t="s">
        <v>21</v>
      </c>
      <c r="B37" s="9">
        <v>5</v>
      </c>
      <c r="C37" s="9">
        <v>2</v>
      </c>
      <c r="D37" s="26">
        <v>12332220.25</v>
      </c>
      <c r="E37" s="28">
        <v>4070463.22</v>
      </c>
      <c r="F37" s="28">
        <v>0</v>
      </c>
      <c r="G37" s="28">
        <v>0</v>
      </c>
      <c r="H37" s="28">
        <v>0</v>
      </c>
      <c r="I37" s="29">
        <v>0</v>
      </c>
    </row>
    <row r="38" spans="1:9">
      <c r="A38" s="10" t="s">
        <v>20</v>
      </c>
      <c r="B38" s="9">
        <v>5</v>
      </c>
      <c r="C38" s="9">
        <v>3</v>
      </c>
      <c r="D38" s="26">
        <v>9519241.3599999994</v>
      </c>
      <c r="E38" s="28">
        <v>8856702.6600000001</v>
      </c>
      <c r="F38" s="8">
        <v>500000</v>
      </c>
      <c r="G38" s="28">
        <v>0</v>
      </c>
      <c r="H38" s="28">
        <v>0</v>
      </c>
      <c r="I38" s="29">
        <v>0</v>
      </c>
    </row>
    <row r="39" spans="1:9">
      <c r="A39" s="10" t="s">
        <v>60</v>
      </c>
      <c r="B39" s="9">
        <v>6</v>
      </c>
      <c r="C39" s="9">
        <v>0</v>
      </c>
      <c r="D39" s="26">
        <f>D40</f>
        <v>7204995.6100000003</v>
      </c>
      <c r="E39" s="28">
        <f>E40</f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 ht="37.5">
      <c r="A40" s="10" t="s">
        <v>61</v>
      </c>
      <c r="B40" s="9">
        <v>6</v>
      </c>
      <c r="C40" s="9">
        <v>5</v>
      </c>
      <c r="D40" s="26">
        <v>7204995.6100000003</v>
      </c>
      <c r="E40" s="28"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950028579.52999997</v>
      </c>
      <c r="E41" s="26">
        <f>E42+E43+E44+E45+E46+E47</f>
        <v>684270527.5</v>
      </c>
      <c r="F41" s="26">
        <f t="shared" ref="F41:I41" si="5">F42+F43+F44+F45+F46+F47</f>
        <v>765142957.93999994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194273478.24000001</v>
      </c>
      <c r="E42" s="27">
        <v>105395408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528757174.04000002</v>
      </c>
      <c r="E43" s="27">
        <v>467177344.5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91243535.280000001</v>
      </c>
      <c r="E44" s="28">
        <v>46678212</v>
      </c>
      <c r="F44" s="8">
        <v>79329817.530000001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231998.5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32319649.98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103202743.48999999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166259394.91</v>
      </c>
      <c r="E48" s="26">
        <f>E49+E50</f>
        <v>41801890.469999999</v>
      </c>
      <c r="F48" s="26">
        <f t="shared" ref="F48:H48" si="6">F49+F50</f>
        <v>94278562.280000001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120408179.59</v>
      </c>
      <c r="E49" s="28">
        <v>27819749.469999999</v>
      </c>
      <c r="F49" s="8">
        <v>64197198.270000003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45851215.32</v>
      </c>
      <c r="E50" s="28">
        <v>13982141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29336970.170000002</v>
      </c>
      <c r="E51" s="26">
        <f>E52+E53+E54+E55</f>
        <v>19850423.009999998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7643232.5099999998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3684000</v>
      </c>
      <c r="E53" s="28">
        <v>2030000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14579561.9</v>
      </c>
      <c r="E54" s="27">
        <v>14540247.25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3430175.76</v>
      </c>
      <c r="E55" s="27">
        <v>3280175.76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2156510.1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2156510.1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31">
        <v>14</v>
      </c>
      <c r="C58" s="31">
        <v>0</v>
      </c>
      <c r="D58" s="26">
        <f>D59+D60</f>
        <v>90668516.739999995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31">
        <v>14</v>
      </c>
      <c r="C59" s="31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16391497.74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D14+D23+D25+D29+D35+D41+D48+D51+D56+D58+D39</f>
        <v>1377784874.5999999</v>
      </c>
      <c r="E61" s="29">
        <f>E14+E23+E25+E29+E35+E41+E48+E51+E56+E58+E39</f>
        <v>858531353.01999998</v>
      </c>
      <c r="F61" s="29">
        <f t="shared" ref="F61:I61" si="10">F14+F23+F25+F29+F35+F41+F48+F51+F56+F58</f>
        <v>1038968179.1099999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2022-11-30T09:44:20Z</dcterms:modified>
</cp:coreProperties>
</file>