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28695" windowHeight="15075" activeTab="5"/>
  </bookViews>
  <sheets>
    <sheet name="Таблица 2" sheetId="3" r:id="rId1"/>
    <sheet name="Таблица 4" sheetId="5" r:id="rId2"/>
    <sheet name="Таблица6" sheetId="7" r:id="rId3"/>
    <sheet name="Таблица №5" sheetId="6" r:id="rId4"/>
    <sheet name="Таблица 3" sheetId="4" r:id="rId5"/>
    <sheet name="Приложение №10 " sheetId="2" r:id="rId6"/>
  </sheets>
  <definedNames>
    <definedName name="_xlnm.Print_Area" localSheetId="5">'Приложение №10 '!$B$1:$M$31</definedName>
  </definedNames>
  <calcPr calcId="124519" iterate="1"/>
</workbook>
</file>

<file path=xl/calcChain.xml><?xml version="1.0" encoding="utf-8"?>
<calcChain xmlns="http://schemas.openxmlformats.org/spreadsheetml/2006/main">
  <c r="G21" i="4"/>
  <c r="E8" i="3"/>
  <c r="E9"/>
  <c r="E10"/>
  <c r="E11"/>
  <c r="E12"/>
  <c r="E13"/>
  <c r="E14"/>
  <c r="E15"/>
  <c r="E16"/>
  <c r="E17"/>
  <c r="E18"/>
  <c r="E19"/>
  <c r="E20"/>
  <c r="E21"/>
  <c r="E22"/>
  <c r="E7"/>
  <c r="E6" i="7"/>
  <c r="E7"/>
  <c r="E8"/>
  <c r="E9"/>
  <c r="E10"/>
  <c r="E11"/>
  <c r="E12"/>
  <c r="E13"/>
  <c r="E14"/>
  <c r="E15"/>
  <c r="E16"/>
  <c r="E17"/>
  <c r="E18"/>
  <c r="E19"/>
  <c r="E5"/>
  <c r="H20"/>
  <c r="G20"/>
  <c r="E6" i="4"/>
  <c r="E7"/>
  <c r="E8"/>
  <c r="E9"/>
  <c r="E10"/>
  <c r="E11"/>
  <c r="E12"/>
  <c r="E13"/>
  <c r="E14"/>
  <c r="E15"/>
  <c r="E16"/>
  <c r="E17"/>
  <c r="E18"/>
  <c r="E19"/>
  <c r="E20"/>
  <c r="E5"/>
  <c r="F20" i="7"/>
  <c r="E20" s="1"/>
  <c r="E5" i="6"/>
  <c r="E6"/>
  <c r="E7"/>
  <c r="E8"/>
  <c r="G9"/>
  <c r="G25" i="5"/>
  <c r="G23" i="3"/>
  <c r="F23"/>
  <c r="L9" i="6" l="1"/>
  <c r="F9" l="1"/>
  <c r="E9" s="1"/>
  <c r="H9" l="1"/>
  <c r="I9"/>
  <c r="K9"/>
  <c r="M9"/>
  <c r="H23" i="3"/>
  <c r="P25" i="5"/>
  <c r="M24"/>
  <c r="K24" s="1"/>
  <c r="I24" s="1"/>
  <c r="M23"/>
  <c r="K23" s="1"/>
  <c r="M22"/>
  <c r="K22" s="1"/>
  <c r="I22" s="1"/>
  <c r="M21"/>
  <c r="K21" s="1"/>
  <c r="I21" s="1"/>
  <c r="M20"/>
  <c r="K20" s="1"/>
  <c r="I20" s="1"/>
  <c r="M19"/>
  <c r="K19" s="1"/>
  <c r="M18"/>
  <c r="K18" s="1"/>
  <c r="I18" s="1"/>
  <c r="M17"/>
  <c r="K17" s="1"/>
  <c r="I17" s="1"/>
  <c r="M16"/>
  <c r="K16" s="1"/>
  <c r="I16" s="1"/>
  <c r="M15"/>
  <c r="K15" s="1"/>
  <c r="I15" s="1"/>
  <c r="M14"/>
  <c r="K14" s="1"/>
  <c r="M13"/>
  <c r="K13" s="1"/>
  <c r="I13" s="1"/>
  <c r="M12"/>
  <c r="K12" s="1"/>
  <c r="M11"/>
  <c r="K11"/>
  <c r="M10"/>
  <c r="K10" s="1"/>
  <c r="M9"/>
  <c r="K9" s="1"/>
  <c r="M8"/>
  <c r="K8" s="1"/>
  <c r="I8" s="1"/>
  <c r="M7"/>
  <c r="K7" s="1"/>
  <c r="M6"/>
  <c r="K6" s="1"/>
  <c r="E6"/>
  <c r="E7"/>
  <c r="E8"/>
  <c r="E9"/>
  <c r="E10"/>
  <c r="E11"/>
  <c r="E12"/>
  <c r="E13"/>
  <c r="E14"/>
  <c r="E15"/>
  <c r="E16"/>
  <c r="E17"/>
  <c r="E18"/>
  <c r="E19"/>
  <c r="E20"/>
  <c r="E21"/>
  <c r="E22"/>
  <c r="E23"/>
  <c r="E24"/>
  <c r="E5"/>
  <c r="H25"/>
  <c r="F25"/>
  <c r="M5"/>
  <c r="K5" s="1"/>
  <c r="I5" s="1"/>
  <c r="F21" i="4"/>
  <c r="O25" i="5"/>
  <c r="N25"/>
  <c r="J25"/>
  <c r="I11"/>
  <c r="L21" i="4"/>
  <c r="I21"/>
  <c r="E23" i="3" l="1"/>
  <c r="E25" i="5"/>
  <c r="E21" i="4"/>
  <c r="M25" i="5"/>
  <c r="K21" i="4"/>
  <c r="K25" i="5" l="1"/>
  <c r="I25"/>
  <c r="H21" i="4"/>
  <c r="M31" i="2"/>
  <c r="L31"/>
  <c r="K30"/>
  <c r="J30" s="1"/>
  <c r="H30" s="1"/>
  <c r="K29"/>
  <c r="J29" s="1"/>
  <c r="K28"/>
  <c r="J28" s="1"/>
  <c r="K27"/>
  <c r="J27" s="1"/>
  <c r="K26"/>
  <c r="J26" s="1"/>
  <c r="H26" s="1"/>
  <c r="K25"/>
  <c r="J25" s="1"/>
  <c r="H25" s="1"/>
  <c r="K24"/>
  <c r="J24" s="1"/>
  <c r="K23"/>
  <c r="J23" s="1"/>
  <c r="H23" s="1"/>
  <c r="K22"/>
  <c r="J22" s="1"/>
  <c r="H22" s="1"/>
  <c r="K21"/>
  <c r="J21" s="1"/>
  <c r="K20"/>
  <c r="J20" s="1"/>
  <c r="K19"/>
  <c r="J19" s="1"/>
  <c r="K18"/>
  <c r="J18" s="1"/>
  <c r="H18" s="1"/>
  <c r="K17"/>
  <c r="J17" s="1"/>
  <c r="H17" s="1"/>
  <c r="K16"/>
  <c r="J16" s="1"/>
  <c r="H16" s="1"/>
  <c r="K15"/>
  <c r="J15" s="1"/>
  <c r="K14"/>
  <c r="J14" s="1"/>
  <c r="H14" s="1"/>
  <c r="K13"/>
  <c r="J13" s="1"/>
  <c r="H13" s="1"/>
  <c r="K12"/>
  <c r="J12" s="1"/>
  <c r="K11"/>
  <c r="J11" s="1"/>
  <c r="I31"/>
  <c r="H29"/>
  <c r="G29" s="1"/>
  <c r="H28"/>
  <c r="H27"/>
  <c r="H24"/>
  <c r="H21"/>
  <c r="H20"/>
  <c r="H19"/>
  <c r="H15"/>
  <c r="H12"/>
  <c r="H11"/>
  <c r="E30"/>
  <c r="F31"/>
  <c r="J31" l="1"/>
  <c r="H31"/>
  <c r="K31"/>
  <c r="E11" l="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G31"/>
  <c r="E31" l="1"/>
</calcChain>
</file>

<file path=xl/sharedStrings.xml><?xml version="1.0" encoding="utf-8"?>
<sst xmlns="http://schemas.openxmlformats.org/spreadsheetml/2006/main" count="302" uniqueCount="54">
  <si>
    <t/>
  </si>
  <si>
    <t>Итого</t>
  </si>
  <si>
    <t>Черняевское сельское поселение</t>
  </si>
  <si>
    <t>Чекрушанское сельское поселение</t>
  </si>
  <si>
    <t>Усть-Тарское сельское поселение</t>
  </si>
  <si>
    <t>Соускановское сельское поселение</t>
  </si>
  <si>
    <t>Самсоновское сельское поселение</t>
  </si>
  <si>
    <t>Пологрудовское сельское поселение</t>
  </si>
  <si>
    <t>Орловское сельское поселение</t>
  </si>
  <si>
    <t>Нагорно-Ивановское сельское поселение</t>
  </si>
  <si>
    <t>Междуреченское сельское поселение</t>
  </si>
  <si>
    <t>Мартюшевское сельское поселение</t>
  </si>
  <si>
    <t>Ложниковское сельское поселение</t>
  </si>
  <si>
    <t>Литковское сельское поселение</t>
  </si>
  <si>
    <t>Заливинское сельское поселение</t>
  </si>
  <si>
    <t>Ермаковское сельское поселение</t>
  </si>
  <si>
    <t>Екатерининское сельское поселение</t>
  </si>
  <si>
    <t>Егоровское сельское поселение</t>
  </si>
  <si>
    <t>Вставское сельское поселение</t>
  </si>
  <si>
    <t>Васисское сельское поселение</t>
  </si>
  <si>
    <t>Больше-Туралинское сельское поселение</t>
  </si>
  <si>
    <t>Атирское сельское поселение</t>
  </si>
  <si>
    <t>Наименование поселения</t>
  </si>
  <si>
    <t>№ п/п</t>
  </si>
  <si>
    <t xml:space="preserve">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</si>
  <si>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 xml:space="preserve">На организацию в границах поселения электро-, тепло-, газо- и водоснабжения населения </t>
  </si>
  <si>
    <t>в том числе</t>
  </si>
  <si>
    <t>Сумма на 2022 год, рублей</t>
  </si>
  <si>
    <t>Сумма на 2023 год, рублей</t>
  </si>
  <si>
    <t>"О  бюджете Тарского муниципального района на 2022 год и на плановый период 2023 и 2024 годов"</t>
  </si>
  <si>
    <t>Распределение
иных межбюджетных трансфертов бюджетам поселений Тарского муниципального района на 2022 год и на плановый период 2023 и 2024 годов</t>
  </si>
  <si>
    <t>Сумма на 2024 год, рублей</t>
  </si>
  <si>
    <t>Приложение № 10</t>
  </si>
  <si>
    <t>доплаты к пенсиям муниципальных служащих</t>
  </si>
  <si>
    <t>на оплату труда депутатов, выборных должностных лиц местного самоуправления поселения, осуществляющих свои полномочия на постоянной основе, муниципальных служащих и содержания органов местного самоуправления поселения</t>
  </si>
  <si>
    <t>Таблица 2</t>
  </si>
  <si>
    <t>Таблица 1</t>
  </si>
  <si>
    <t>Таблица 3</t>
  </si>
  <si>
    <t xml:space="preserve"> на  осуществление расходов из средств резервного фонда Администрации Тарского муниципального района </t>
  </si>
  <si>
    <t>Таблица 4</t>
  </si>
  <si>
    <t>на участие в организации и финансировании проведения общественных работ</t>
  </si>
  <si>
    <t>на организацию и финансирование временного трудоустройства безработных граждан, испытывающих трудности в поиске работы</t>
  </si>
  <si>
    <t>на содержание зданий учреждений культуры</t>
  </si>
  <si>
    <t>Тарское городское поселение</t>
  </si>
  <si>
    <t>к Решению Совета Тарского муниципального района</t>
  </si>
  <si>
    <t xml:space="preserve"> на участие в организации и финансировании временного трудоустройства несовершеннолетних граждан в возрасте от 14 до 18 лет в свободное от учебы время</t>
  </si>
  <si>
    <t>на поощрение органов местного самоуправления сельских поселений, достигнувших наилучших показателей эффективности деятельности</t>
  </si>
  <si>
    <t>на финансирование непредвиденных расходов, связанные с оплатой дополнительных расходов теплоснабжающих организаций, возникших в результате разницы между фактической стоимостью приобретения угля, мазута, топлива печного бытового и стоимостью, предусмотренной тарифами, в январе, феврале и марте 2022 года, с учетом компенсации расходов по оплате пеней в 2021 году</t>
  </si>
  <si>
    <t>Таблица 5</t>
  </si>
  <si>
    <t>на финансовое обеспечение расходов, связанных с оказанием финансовой помощи теплоснабжающим организациям в целях предупреждения банкротства и восстановления их платежеспособности</t>
  </si>
  <si>
    <t>на проведение государственной экспертизы проектной документации и инженерных изысканий</t>
  </si>
  <si>
    <t>Таблица 6</t>
  </si>
  <si>
    <t xml:space="preserve"> на финансовое обеспечение затрат, связанных с погашением задолженности перед поставщиками топливно-энергетических ресурсов организациям коммунального комплекса, осуществляющим регулируемый вид деятельности в сфере теплоснабжения</t>
  </si>
  <si>
    <t>на финансовое обеспечение дополнительных расходов на повышение оплаты труда работников бюджетной сферы</t>
  </si>
</sst>
</file>

<file path=xl/styles.xml><?xml version="1.0" encoding="utf-8"?>
<styleSheet xmlns="http://schemas.openxmlformats.org/spreadsheetml/2006/main">
  <numFmts count="3">
    <numFmt numFmtId="43" formatCode="_-* #,##0.00\ _₽_-;\-* #,##0.00\ _₽_-;_-* &quot;-&quot;??\ _₽_-;_-@_-"/>
    <numFmt numFmtId="164" formatCode="#,##0.00;\-#,##0.00"/>
    <numFmt numFmtId="165" formatCode="#,##0.00_ ;\-#,##0.00\ "/>
  </numFmts>
  <fonts count="13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4"/>
      <name val="Arial"/>
      <family val="2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1" fillId="0" borderId="0"/>
    <xf numFmtId="0" fontId="8" fillId="0" borderId="0"/>
    <xf numFmtId="0" fontId="9" fillId="0" borderId="0"/>
    <xf numFmtId="43" fontId="12" fillId="0" borderId="0" applyFont="0" applyFill="0" applyBorder="0" applyAlignment="0" applyProtection="0"/>
  </cellStyleXfs>
  <cellXfs count="120">
    <xf numFmtId="0" fontId="0" fillId="0" borderId="0" xfId="0"/>
    <xf numFmtId="0" fontId="4" fillId="0" borderId="0" xfId="1" applyFont="1" applyProtection="1">
      <protection hidden="1"/>
    </xf>
    <xf numFmtId="0" fontId="4" fillId="0" borderId="0" xfId="1" applyFont="1"/>
    <xf numFmtId="0" fontId="3" fillId="0" borderId="0" xfId="1" applyNumberFormat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Continuous" vertical="center" wrapText="1"/>
      <protection hidden="1"/>
    </xf>
    <xf numFmtId="0" fontId="2" fillId="0" borderId="0" xfId="1" applyFont="1" applyFill="1" applyProtection="1">
      <protection hidden="1"/>
    </xf>
    <xf numFmtId="0" fontId="5" fillId="0" borderId="1" xfId="1" applyFont="1" applyBorder="1" applyProtection="1">
      <protection hidden="1"/>
    </xf>
    <xf numFmtId="0" fontId="5" fillId="0" borderId="0" xfId="1" applyFont="1" applyProtection="1">
      <protection hidden="1"/>
    </xf>
    <xf numFmtId="0" fontId="5" fillId="0" borderId="0" xfId="1" applyFont="1"/>
    <xf numFmtId="0" fontId="2" fillId="0" borderId="2" xfId="1" applyFont="1" applyFill="1" applyBorder="1" applyProtection="1"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Alignment="1" applyProtection="1">
      <protection hidden="1"/>
    </xf>
    <xf numFmtId="1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Border="1" applyProtection="1">
      <protection hidden="1"/>
    </xf>
    <xf numFmtId="0" fontId="2" fillId="0" borderId="1" xfId="1" applyFont="1" applyBorder="1" applyProtection="1">
      <protection hidden="1"/>
    </xf>
    <xf numFmtId="4" fontId="7" fillId="0" borderId="1" xfId="0" applyNumberFormat="1" applyFont="1" applyBorder="1" applyAlignment="1">
      <alignment horizontal="center" vertical="center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6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0" xfId="2" applyFont="1" applyFill="1" applyProtection="1">
      <protection hidden="1"/>
    </xf>
    <xf numFmtId="0" fontId="5" fillId="0" borderId="0" xfId="2" applyFont="1" applyProtection="1">
      <protection hidden="1"/>
    </xf>
    <xf numFmtId="0" fontId="5" fillId="0" borderId="0" xfId="2" applyFont="1"/>
    <xf numFmtId="0" fontId="2" fillId="0" borderId="0" xfId="2" applyNumberFormat="1" applyFont="1" applyFill="1" applyAlignment="1" applyProtection="1">
      <alignment horizontal="right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Border="1" applyAlignment="1" applyProtection="1"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1" xfId="0" applyFont="1" applyBorder="1" applyAlignment="1">
      <alignment horizontal="center" vertical="center" wrapText="1"/>
    </xf>
    <xf numFmtId="0" fontId="3" fillId="0" borderId="0" xfId="1" applyFont="1" applyAlignment="1">
      <alignment horizontal="right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1" xfId="0" applyFont="1" applyBorder="1" applyAlignment="1">
      <alignment horizontal="center" wrapText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2" fillId="0" borderId="0" xfId="2" applyNumberFormat="1" applyFont="1" applyFill="1" applyProtection="1">
      <protection hidden="1"/>
    </xf>
    <xf numFmtId="2" fontId="4" fillId="0" borderId="0" xfId="1" applyNumberFormat="1" applyFont="1"/>
    <xf numFmtId="2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2" fontId="10" fillId="0" borderId="1" xfId="0" applyNumberFormat="1" applyFont="1" applyBorder="1" applyAlignment="1">
      <alignment horizontal="center" vertical="center" wrapText="1"/>
    </xf>
    <xf numFmtId="2" fontId="4" fillId="0" borderId="0" xfId="1" applyNumberFormat="1" applyFont="1" applyProtection="1">
      <protection hidden="1"/>
    </xf>
    <xf numFmtId="2" fontId="11" fillId="0" borderId="1" xfId="0" applyNumberFormat="1" applyFont="1" applyBorder="1" applyAlignment="1">
      <alignment horizontal="center" vertical="center" wrapText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Fill="1" applyBorder="1" applyProtection="1">
      <protection hidden="1"/>
    </xf>
    <xf numFmtId="43" fontId="10" fillId="0" borderId="1" xfId="4" applyFont="1" applyBorder="1" applyAlignment="1">
      <alignment horizontal="right" wrapText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10" fillId="0" borderId="1" xfId="0" applyNumberFormat="1" applyFont="1" applyBorder="1" applyAlignment="1">
      <alignment horizontal="right" wrapText="1"/>
    </xf>
    <xf numFmtId="2" fontId="2" fillId="0" borderId="1" xfId="1" applyNumberFormat="1" applyFont="1" applyFill="1" applyBorder="1" applyAlignment="1" applyProtection="1">
      <alignment horizontal="right" wrapText="1"/>
      <protection hidden="1"/>
    </xf>
    <xf numFmtId="2" fontId="2" fillId="0" borderId="1" xfId="1" applyNumberFormat="1" applyFont="1" applyBorder="1" applyAlignment="1" applyProtection="1">
      <alignment horizontal="right" wrapText="1"/>
      <protection hidden="1"/>
    </xf>
    <xf numFmtId="4" fontId="2" fillId="0" borderId="1" xfId="1" applyNumberFormat="1" applyFont="1" applyFill="1" applyBorder="1" applyAlignment="1" applyProtection="1">
      <alignment horizontal="right"/>
      <protection hidden="1"/>
    </xf>
    <xf numFmtId="4" fontId="6" fillId="0" borderId="1" xfId="1" applyNumberFormat="1" applyFont="1" applyFill="1" applyBorder="1" applyAlignment="1" applyProtection="1">
      <alignment horizontal="right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right" vertical="center" wrapText="1"/>
      <protection hidden="1"/>
    </xf>
    <xf numFmtId="0" fontId="10" fillId="0" borderId="7" xfId="0" applyFont="1" applyBorder="1" applyAlignment="1">
      <alignment horizontal="center" wrapText="1"/>
    </xf>
    <xf numFmtId="0" fontId="2" fillId="0" borderId="7" xfId="1" applyFont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10" fillId="0" borderId="1" xfId="0" applyNumberFormat="1" applyFont="1" applyBorder="1" applyAlignment="1">
      <alignment horizontal="right" wrapText="1"/>
    </xf>
    <xf numFmtId="4" fontId="10" fillId="0" borderId="1" xfId="0" applyNumberFormat="1" applyFont="1" applyBorder="1" applyAlignment="1">
      <alignment horizontal="center" vertical="center" wrapText="1"/>
    </xf>
    <xf numFmtId="4" fontId="11" fillId="0" borderId="1" xfId="0" applyNumberFormat="1" applyFont="1" applyBorder="1" applyAlignment="1">
      <alignment horizontal="center" vertical="center" wrapText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0" xfId="0" applyFont="1" applyBorder="1" applyAlignment="1">
      <alignment horizontal="center" wrapText="1"/>
    </xf>
    <xf numFmtId="2" fontId="10" fillId="0" borderId="0" xfId="0" applyNumberFormat="1" applyFont="1" applyBorder="1" applyAlignment="1">
      <alignment horizontal="right" wrapText="1"/>
    </xf>
    <xf numFmtId="4" fontId="6" fillId="0" borderId="0" xfId="1" applyNumberFormat="1" applyFont="1" applyFill="1" applyBorder="1" applyAlignment="1" applyProtection="1">
      <alignment horizontal="right"/>
      <protection hidden="1"/>
    </xf>
    <xf numFmtId="0" fontId="10" fillId="0" borderId="1" xfId="0" applyFont="1" applyBorder="1" applyAlignment="1">
      <alignment horizontal="center" vertical="top" wrapText="1"/>
    </xf>
    <xf numFmtId="0" fontId="2" fillId="0" borderId="1" xfId="1" applyNumberFormat="1" applyFont="1" applyFill="1" applyBorder="1" applyAlignment="1" applyProtection="1">
      <alignment horizontal="center" vertical="top" wrapText="1"/>
      <protection hidden="1"/>
    </xf>
    <xf numFmtId="0" fontId="10" fillId="0" borderId="0" xfId="0" applyFont="1" applyAlignment="1">
      <alignment horizontal="center" vertical="top" wrapText="1"/>
    </xf>
    <xf numFmtId="2" fontId="6" fillId="0" borderId="1" xfId="1" applyNumberFormat="1" applyFont="1" applyFill="1" applyBorder="1" applyAlignment="1" applyProtection="1">
      <alignment horizontal="right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6" fillId="0" borderId="1" xfId="1" applyNumberFormat="1" applyFont="1" applyBorder="1" applyAlignment="1" applyProtection="1">
      <alignment horizontal="right"/>
      <protection hidden="1"/>
    </xf>
    <xf numFmtId="43" fontId="6" fillId="0" borderId="1" xfId="4" applyFont="1" applyFill="1" applyBorder="1" applyAlignment="1" applyProtection="1">
      <alignment horizontal="center" wrapText="1"/>
      <protection hidden="1"/>
    </xf>
    <xf numFmtId="43" fontId="2" fillId="0" borderId="1" xfId="4" applyFont="1" applyFill="1" applyBorder="1" applyAlignment="1" applyProtection="1">
      <alignment horizont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7" xfId="0" applyFont="1" applyBorder="1" applyAlignment="1">
      <alignment horizontal="center" vertical="top" wrapText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1" xfId="0" applyNumberFormat="1" applyFont="1" applyBorder="1" applyAlignment="1">
      <alignment horizontal="center" vertical="top" wrapText="1"/>
    </xf>
    <xf numFmtId="43" fontId="2" fillId="0" borderId="1" xfId="4" applyFont="1" applyFill="1" applyBorder="1" applyAlignment="1" applyProtection="1">
      <alignment vertical="center" wrapText="1"/>
      <protection hidden="1"/>
    </xf>
    <xf numFmtId="43" fontId="10" fillId="0" borderId="1" xfId="4" applyFont="1" applyBorder="1" applyAlignment="1">
      <alignment vertical="center" wrapText="1"/>
    </xf>
    <xf numFmtId="2" fontId="10" fillId="0" borderId="1" xfId="0" applyNumberFormat="1" applyFont="1" applyBorder="1" applyAlignment="1">
      <alignment horizontal="right" vertical="center" wrapText="1"/>
    </xf>
    <xf numFmtId="4" fontId="10" fillId="0" borderId="1" xfId="0" applyNumberFormat="1" applyFont="1" applyBorder="1" applyAlignment="1">
      <alignment horizontal="right" vertical="center" wrapText="1"/>
    </xf>
    <xf numFmtId="43" fontId="6" fillId="0" borderId="1" xfId="4" applyFont="1" applyFill="1" applyBorder="1" applyAlignment="1" applyProtection="1">
      <alignment horizontal="center" vertical="center" wrapText="1"/>
      <protection hidden="1"/>
    </xf>
    <xf numFmtId="165" fontId="6" fillId="0" borderId="1" xfId="4" applyNumberFormat="1" applyFont="1" applyFill="1" applyBorder="1" applyAlignment="1" applyProtection="1">
      <alignment horizontal="right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7" xfId="0" applyNumberFormat="1" applyFont="1" applyBorder="1" applyAlignment="1">
      <alignment horizontal="center" vertical="top" wrapText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vertical="center" wrapText="1"/>
      <protection hidden="1"/>
    </xf>
    <xf numFmtId="0" fontId="10" fillId="0" borderId="1" xfId="0" applyFont="1" applyBorder="1" applyAlignment="1">
      <alignment vertical="center" wrapText="1"/>
    </xf>
    <xf numFmtId="165" fontId="10" fillId="0" borderId="1" xfId="4" applyNumberFormat="1" applyFont="1" applyBorder="1" applyAlignment="1">
      <alignment wrapText="1"/>
    </xf>
    <xf numFmtId="165" fontId="2" fillId="0" borderId="1" xfId="4" applyNumberFormat="1" applyFont="1" applyFill="1" applyBorder="1" applyAlignment="1" applyProtection="1">
      <protection hidden="1"/>
    </xf>
    <xf numFmtId="2" fontId="10" fillId="0" borderId="1" xfId="0" applyNumberFormat="1" applyFont="1" applyBorder="1" applyAlignment="1">
      <alignment wrapText="1"/>
    </xf>
    <xf numFmtId="4" fontId="6" fillId="0" borderId="1" xfId="1" applyNumberFormat="1" applyFont="1" applyFill="1" applyBorder="1" applyAlignment="1" applyProtection="1">
      <protection hidden="1"/>
    </xf>
    <xf numFmtId="0" fontId="4" fillId="0" borderId="0" xfId="1" applyFont="1" applyAlignment="1" applyProtection="1">
      <protection hidden="1"/>
    </xf>
    <xf numFmtId="0" fontId="4" fillId="0" borderId="0" xfId="1" applyFont="1" applyAlignment="1"/>
    <xf numFmtId="43" fontId="6" fillId="0" borderId="1" xfId="4" applyFont="1" applyFill="1" applyBorder="1" applyAlignment="1" applyProtection="1">
      <alignment vertical="center" wrapText="1"/>
      <protection hidden="1"/>
    </xf>
    <xf numFmtId="0" fontId="6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5" xfId="0" applyBorder="1" applyAlignment="1"/>
    <xf numFmtId="0" fontId="0" fillId="0" borderId="5" xfId="0" applyBorder="1" applyAlignment="1">
      <alignment horizontal="center" vertical="center" wrapText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6" xfId="0" applyBorder="1" applyAlignment="1">
      <alignment horizontal="center" vertical="center" wrapText="1"/>
    </xf>
    <xf numFmtId="0" fontId="0" fillId="0" borderId="3" xfId="0" applyBorder="1" applyAlignment="1"/>
    <xf numFmtId="0" fontId="2" fillId="0" borderId="0" xfId="2" applyNumberFormat="1" applyFont="1" applyFill="1" applyAlignment="1" applyProtection="1">
      <alignment horizontal="right" wrapText="1"/>
      <protection hidden="1"/>
    </xf>
    <xf numFmtId="0" fontId="0" fillId="0" borderId="0" xfId="0" applyAlignment="1">
      <alignment wrapText="1"/>
    </xf>
  </cellXfs>
  <cellStyles count="5">
    <cellStyle name="Обычный" xfId="0" builtinId="0"/>
    <cellStyle name="Обычный 2" xfId="1"/>
    <cellStyle name="Обычный 3" xfId="3"/>
    <cellStyle name="Обычный_tmp" xfId="2"/>
    <cellStyle name="Финансовый" xfId="4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24"/>
  <sheetViews>
    <sheetView topLeftCell="A13" workbookViewId="0">
      <selection activeCell="F23" sqref="F23:H23"/>
    </sheetView>
  </sheetViews>
  <sheetFormatPr defaultColWidth="9.140625" defaultRowHeight="15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17.42578125" style="34" customWidth="1"/>
    <col min="6" max="6" width="16.28515625" style="34" customWidth="1"/>
    <col min="7" max="8" width="21.85546875" style="2" customWidth="1"/>
    <col min="9" max="9" width="20" style="2" customWidth="1"/>
    <col min="10" max="10" width="15.28515625" style="2" customWidth="1"/>
    <col min="11" max="12" width="24.42578125" style="2" customWidth="1"/>
    <col min="13" max="13" width="18.7109375" style="2" customWidth="1"/>
    <col min="14" max="14" width="16.28515625" style="2" customWidth="1"/>
    <col min="15" max="15" width="24.140625" style="2" customWidth="1"/>
    <col min="16" max="16" width="20.28515625" style="2" customWidth="1"/>
    <col min="17" max="17" width="0" style="2" hidden="1" customWidth="1"/>
    <col min="18" max="244" width="9.140625" style="2" customWidth="1"/>
    <col min="245" max="16384" width="9.140625" style="2"/>
  </cols>
  <sheetData>
    <row r="1" spans="1:17" s="20" customFormat="1" ht="18.75">
      <c r="A1" s="18"/>
      <c r="B1" s="18"/>
      <c r="C1" s="18"/>
      <c r="D1" s="18"/>
      <c r="E1" s="33"/>
      <c r="F1" s="33"/>
      <c r="G1" s="18"/>
      <c r="H1" s="18"/>
      <c r="I1" s="18"/>
      <c r="J1" s="19"/>
      <c r="K1" s="19"/>
      <c r="L1" s="19"/>
      <c r="M1" s="19"/>
      <c r="N1" s="19"/>
    </row>
    <row r="2" spans="1:17" ht="15.75">
      <c r="O2" s="28"/>
      <c r="P2" s="28"/>
    </row>
    <row r="3" spans="1:17" ht="50.25" customHeight="1">
      <c r="A3" s="3"/>
      <c r="B3" s="106" t="s">
        <v>30</v>
      </c>
      <c r="C3" s="106"/>
      <c r="D3" s="106"/>
      <c r="E3" s="106"/>
      <c r="F3" s="106"/>
      <c r="G3" s="106"/>
      <c r="H3" s="106"/>
      <c r="I3" s="106"/>
      <c r="J3" s="106"/>
      <c r="K3" s="106"/>
      <c r="L3" s="106"/>
      <c r="M3" s="106"/>
      <c r="N3" s="106"/>
      <c r="O3" s="106"/>
      <c r="P3" s="4"/>
      <c r="Q3" s="4"/>
    </row>
    <row r="4" spans="1:17" ht="18.75">
      <c r="A4" s="3"/>
      <c r="B4" s="26"/>
      <c r="C4" s="26"/>
      <c r="D4" s="26"/>
      <c r="E4" s="35"/>
      <c r="F4" s="35"/>
      <c r="G4" s="26"/>
      <c r="H4" s="49"/>
      <c r="I4" s="26"/>
      <c r="J4" s="26"/>
      <c r="K4" s="26"/>
      <c r="L4" s="49"/>
      <c r="M4" s="26"/>
      <c r="N4" s="107"/>
      <c r="O4" s="107"/>
      <c r="P4" s="28" t="s">
        <v>35</v>
      </c>
      <c r="Q4" s="4"/>
    </row>
    <row r="5" spans="1:17" s="8" customFormat="1" ht="18.75">
      <c r="A5" s="5"/>
      <c r="B5" s="108" t="s">
        <v>23</v>
      </c>
      <c r="C5" s="108" t="s">
        <v>22</v>
      </c>
      <c r="D5" s="6"/>
      <c r="E5" s="109" t="s">
        <v>27</v>
      </c>
      <c r="F5" s="110" t="s">
        <v>26</v>
      </c>
      <c r="G5" s="111"/>
      <c r="H5" s="113"/>
      <c r="I5" s="108" t="s">
        <v>28</v>
      </c>
      <c r="J5" s="110" t="s">
        <v>26</v>
      </c>
      <c r="K5" s="111"/>
      <c r="L5" s="113"/>
      <c r="M5" s="108" t="s">
        <v>31</v>
      </c>
      <c r="N5" s="110" t="s">
        <v>26</v>
      </c>
      <c r="O5" s="111"/>
      <c r="P5" s="112"/>
      <c r="Q5" s="7"/>
    </row>
    <row r="6" spans="1:17" s="8" customFormat="1" ht="356.25">
      <c r="A6" s="5"/>
      <c r="B6" s="108"/>
      <c r="C6" s="108"/>
      <c r="D6" s="6"/>
      <c r="E6" s="109"/>
      <c r="F6" s="36" t="s">
        <v>33</v>
      </c>
      <c r="G6" s="27" t="s">
        <v>34</v>
      </c>
      <c r="H6" s="27" t="s">
        <v>46</v>
      </c>
      <c r="I6" s="108"/>
      <c r="J6" s="27" t="s">
        <v>33</v>
      </c>
      <c r="K6" s="27" t="s">
        <v>34</v>
      </c>
      <c r="L6" s="27" t="s">
        <v>46</v>
      </c>
      <c r="M6" s="108"/>
      <c r="N6" s="27" t="s">
        <v>33</v>
      </c>
      <c r="O6" s="27" t="s">
        <v>34</v>
      </c>
      <c r="P6" s="27" t="s">
        <v>46</v>
      </c>
      <c r="Q6" s="7"/>
    </row>
    <row r="7" spans="1:17" s="8" customFormat="1" ht="37.5">
      <c r="A7" s="5"/>
      <c r="B7" s="32">
        <v>1</v>
      </c>
      <c r="C7" s="10" t="s">
        <v>20</v>
      </c>
      <c r="D7" s="6"/>
      <c r="E7" s="47">
        <f>F7+G7+H7</f>
        <v>181023.99</v>
      </c>
      <c r="F7" s="47">
        <v>51401.23</v>
      </c>
      <c r="G7" s="65">
        <v>129622.76</v>
      </c>
      <c r="H7" s="65">
        <v>0</v>
      </c>
      <c r="I7" s="47">
        <v>0</v>
      </c>
      <c r="J7" s="65">
        <v>0</v>
      </c>
      <c r="K7" s="65">
        <v>0</v>
      </c>
      <c r="L7" s="65">
        <v>0</v>
      </c>
      <c r="M7" s="47">
        <v>0</v>
      </c>
      <c r="N7" s="65">
        <v>0</v>
      </c>
      <c r="O7" s="65">
        <v>0</v>
      </c>
      <c r="P7" s="36">
        <v>0</v>
      </c>
      <c r="Q7" s="7"/>
    </row>
    <row r="8" spans="1:17" s="8" customFormat="1" ht="37.5">
      <c r="A8" s="5"/>
      <c r="B8" s="32">
        <v>2</v>
      </c>
      <c r="C8" s="10" t="s">
        <v>19</v>
      </c>
      <c r="D8" s="6"/>
      <c r="E8" s="47">
        <f t="shared" ref="E8:E22" si="0">F8+G8+H8</f>
        <v>1816117.73</v>
      </c>
      <c r="F8" s="47">
        <v>166733.46</v>
      </c>
      <c r="G8" s="65">
        <v>1649384.27</v>
      </c>
      <c r="H8" s="65">
        <v>0</v>
      </c>
      <c r="I8" s="47">
        <v>0</v>
      </c>
      <c r="J8" s="65">
        <v>0</v>
      </c>
      <c r="K8" s="65">
        <v>0</v>
      </c>
      <c r="L8" s="65">
        <v>0</v>
      </c>
      <c r="M8" s="47">
        <v>0</v>
      </c>
      <c r="N8" s="65">
        <v>0</v>
      </c>
      <c r="O8" s="65">
        <v>0</v>
      </c>
      <c r="P8" s="36">
        <v>0</v>
      </c>
      <c r="Q8" s="7"/>
    </row>
    <row r="9" spans="1:17" s="8" customFormat="1" ht="37.5">
      <c r="A9" s="5"/>
      <c r="B9" s="32">
        <v>3</v>
      </c>
      <c r="C9" s="10" t="s">
        <v>18</v>
      </c>
      <c r="D9" s="6"/>
      <c r="E9" s="47">
        <f t="shared" si="0"/>
        <v>527440.35</v>
      </c>
      <c r="F9" s="47">
        <v>140733.46</v>
      </c>
      <c r="G9" s="65">
        <v>386706.89</v>
      </c>
      <c r="H9" s="65">
        <v>0</v>
      </c>
      <c r="I9" s="47">
        <v>0</v>
      </c>
      <c r="J9" s="65">
        <v>0</v>
      </c>
      <c r="K9" s="65">
        <v>0</v>
      </c>
      <c r="L9" s="65">
        <v>0</v>
      </c>
      <c r="M9" s="47">
        <v>0</v>
      </c>
      <c r="N9" s="65">
        <v>0</v>
      </c>
      <c r="O9" s="65">
        <v>0</v>
      </c>
      <c r="P9" s="36">
        <v>0</v>
      </c>
      <c r="Q9" s="7"/>
    </row>
    <row r="10" spans="1:17" s="8" customFormat="1" ht="37.5">
      <c r="A10" s="5"/>
      <c r="B10" s="32">
        <v>4</v>
      </c>
      <c r="C10" s="10" t="s">
        <v>17</v>
      </c>
      <c r="D10" s="6"/>
      <c r="E10" s="47">
        <f t="shared" si="0"/>
        <v>491695.65</v>
      </c>
      <c r="F10" s="47">
        <v>70401.320000000007</v>
      </c>
      <c r="G10" s="65">
        <v>421294.33</v>
      </c>
      <c r="H10" s="65">
        <v>0</v>
      </c>
      <c r="I10" s="47">
        <v>0</v>
      </c>
      <c r="J10" s="65">
        <v>0</v>
      </c>
      <c r="K10" s="65">
        <v>0</v>
      </c>
      <c r="L10" s="65">
        <v>0</v>
      </c>
      <c r="M10" s="47">
        <v>0</v>
      </c>
      <c r="N10" s="65">
        <v>0</v>
      </c>
      <c r="O10" s="65">
        <v>0</v>
      </c>
      <c r="P10" s="36">
        <v>0</v>
      </c>
      <c r="Q10" s="7"/>
    </row>
    <row r="11" spans="1:17" s="8" customFormat="1" ht="37.5">
      <c r="A11" s="5"/>
      <c r="B11" s="44">
        <v>5</v>
      </c>
      <c r="C11" s="10" t="s">
        <v>15</v>
      </c>
      <c r="D11" s="6"/>
      <c r="E11" s="47">
        <f t="shared" si="0"/>
        <v>164841.17000000001</v>
      </c>
      <c r="F11" s="47">
        <v>0</v>
      </c>
      <c r="G11" s="65">
        <v>164841.17000000001</v>
      </c>
      <c r="H11" s="65">
        <v>0</v>
      </c>
      <c r="I11" s="47">
        <v>0</v>
      </c>
      <c r="J11" s="65">
        <v>0</v>
      </c>
      <c r="K11" s="65">
        <v>0</v>
      </c>
      <c r="L11" s="65">
        <v>0</v>
      </c>
      <c r="M11" s="47">
        <v>0</v>
      </c>
      <c r="N11" s="65">
        <v>0</v>
      </c>
      <c r="O11" s="65">
        <v>0</v>
      </c>
      <c r="P11" s="36">
        <v>0</v>
      </c>
      <c r="Q11" s="7"/>
    </row>
    <row r="12" spans="1:17" s="8" customFormat="1" ht="37.5">
      <c r="A12" s="5"/>
      <c r="B12" s="50">
        <v>6</v>
      </c>
      <c r="C12" s="10" t="s">
        <v>14</v>
      </c>
      <c r="D12" s="6"/>
      <c r="E12" s="47">
        <f t="shared" si="0"/>
        <v>20000</v>
      </c>
      <c r="F12" s="47">
        <v>0</v>
      </c>
      <c r="G12" s="65">
        <v>0</v>
      </c>
      <c r="H12" s="65">
        <v>20000</v>
      </c>
      <c r="I12" s="47">
        <v>0</v>
      </c>
      <c r="J12" s="65">
        <v>0</v>
      </c>
      <c r="K12" s="65">
        <v>0</v>
      </c>
      <c r="L12" s="65">
        <v>0</v>
      </c>
      <c r="M12" s="47">
        <v>0</v>
      </c>
      <c r="N12" s="65">
        <v>0</v>
      </c>
      <c r="O12" s="65">
        <v>0</v>
      </c>
      <c r="P12" s="36">
        <v>0</v>
      </c>
      <c r="Q12" s="7"/>
    </row>
    <row r="13" spans="1:17" s="8" customFormat="1" ht="37.5">
      <c r="A13" s="5"/>
      <c r="B13" s="50">
        <v>7</v>
      </c>
      <c r="C13" s="10" t="s">
        <v>12</v>
      </c>
      <c r="D13" s="6"/>
      <c r="E13" s="47">
        <f t="shared" si="0"/>
        <v>5000</v>
      </c>
      <c r="F13" s="47">
        <v>0</v>
      </c>
      <c r="G13" s="65">
        <v>0</v>
      </c>
      <c r="H13" s="65">
        <v>5000</v>
      </c>
      <c r="I13" s="47">
        <v>0</v>
      </c>
      <c r="J13" s="65">
        <v>0</v>
      </c>
      <c r="K13" s="65">
        <v>0</v>
      </c>
      <c r="L13" s="65">
        <v>0</v>
      </c>
      <c r="M13" s="47">
        <v>0</v>
      </c>
      <c r="N13" s="65">
        <v>0</v>
      </c>
      <c r="O13" s="65">
        <v>0</v>
      </c>
      <c r="P13" s="36">
        <v>0</v>
      </c>
      <c r="Q13" s="7"/>
    </row>
    <row r="14" spans="1:17" s="8" customFormat="1" ht="37.5">
      <c r="A14" s="5"/>
      <c r="B14" s="32">
        <v>8</v>
      </c>
      <c r="C14" s="10" t="s">
        <v>13</v>
      </c>
      <c r="D14" s="6"/>
      <c r="E14" s="47">
        <f t="shared" si="0"/>
        <v>576461.44999999995</v>
      </c>
      <c r="F14" s="47">
        <v>0</v>
      </c>
      <c r="G14" s="65">
        <v>576461.44999999995</v>
      </c>
      <c r="H14" s="65">
        <v>0</v>
      </c>
      <c r="I14" s="47">
        <v>0</v>
      </c>
      <c r="J14" s="65">
        <v>0</v>
      </c>
      <c r="K14" s="65">
        <v>0</v>
      </c>
      <c r="L14" s="65">
        <v>0</v>
      </c>
      <c r="M14" s="47">
        <v>0</v>
      </c>
      <c r="N14" s="65">
        <v>0</v>
      </c>
      <c r="O14" s="65">
        <v>0</v>
      </c>
      <c r="P14" s="36">
        <v>0</v>
      </c>
      <c r="Q14" s="7"/>
    </row>
    <row r="15" spans="1:17" s="8" customFormat="1" ht="37.5">
      <c r="A15" s="5"/>
      <c r="B15" s="50">
        <v>9</v>
      </c>
      <c r="C15" s="10" t="s">
        <v>10</v>
      </c>
      <c r="D15" s="6"/>
      <c r="E15" s="47">
        <f t="shared" si="0"/>
        <v>5000</v>
      </c>
      <c r="F15" s="47">
        <v>0</v>
      </c>
      <c r="G15" s="65">
        <v>0</v>
      </c>
      <c r="H15" s="65">
        <v>5000</v>
      </c>
      <c r="I15" s="47">
        <v>0</v>
      </c>
      <c r="J15" s="65">
        <v>0</v>
      </c>
      <c r="K15" s="65">
        <v>0</v>
      </c>
      <c r="L15" s="65">
        <v>0</v>
      </c>
      <c r="M15" s="47">
        <v>0</v>
      </c>
      <c r="N15" s="65">
        <v>0</v>
      </c>
      <c r="O15" s="65">
        <v>0</v>
      </c>
      <c r="P15" s="36">
        <v>0</v>
      </c>
      <c r="Q15" s="7"/>
    </row>
    <row r="16" spans="1:17" s="8" customFormat="1" ht="37.5">
      <c r="A16" s="5"/>
      <c r="B16" s="32">
        <v>10</v>
      </c>
      <c r="C16" s="10" t="s">
        <v>9</v>
      </c>
      <c r="D16" s="6"/>
      <c r="E16" s="47">
        <f t="shared" si="0"/>
        <v>475354.93</v>
      </c>
      <c r="F16" s="47">
        <v>70401.320000000007</v>
      </c>
      <c r="G16" s="65">
        <v>404953.61</v>
      </c>
      <c r="H16" s="65">
        <v>0</v>
      </c>
      <c r="I16" s="47">
        <v>0</v>
      </c>
      <c r="J16" s="65">
        <v>0</v>
      </c>
      <c r="K16" s="65">
        <v>0</v>
      </c>
      <c r="L16" s="65">
        <v>0</v>
      </c>
      <c r="M16" s="47">
        <v>0</v>
      </c>
      <c r="N16" s="65">
        <v>0</v>
      </c>
      <c r="O16" s="65">
        <v>0</v>
      </c>
      <c r="P16" s="36">
        <v>0</v>
      </c>
      <c r="Q16" s="7"/>
    </row>
    <row r="17" spans="1:17" s="8" customFormat="1" ht="37.5">
      <c r="A17" s="5"/>
      <c r="B17" s="84">
        <v>11</v>
      </c>
      <c r="C17" s="10" t="s">
        <v>8</v>
      </c>
      <c r="D17" s="6"/>
      <c r="E17" s="47">
        <f t="shared" si="0"/>
        <v>217553.87</v>
      </c>
      <c r="F17" s="47">
        <v>0</v>
      </c>
      <c r="G17" s="65">
        <v>217553.87</v>
      </c>
      <c r="H17" s="65">
        <v>0</v>
      </c>
      <c r="I17" s="47">
        <v>0</v>
      </c>
      <c r="J17" s="65">
        <v>0</v>
      </c>
      <c r="K17" s="65">
        <v>0</v>
      </c>
      <c r="L17" s="65">
        <v>0</v>
      </c>
      <c r="M17" s="47">
        <v>0</v>
      </c>
      <c r="N17" s="65">
        <v>0</v>
      </c>
      <c r="O17" s="65">
        <v>0</v>
      </c>
      <c r="P17" s="36">
        <v>0</v>
      </c>
      <c r="Q17" s="7"/>
    </row>
    <row r="18" spans="1:17" s="8" customFormat="1" ht="37.5">
      <c r="A18" s="5"/>
      <c r="B18" s="50">
        <v>12</v>
      </c>
      <c r="C18" s="10" t="s">
        <v>7</v>
      </c>
      <c r="D18" s="6"/>
      <c r="E18" s="47">
        <f t="shared" si="0"/>
        <v>5000</v>
      </c>
      <c r="F18" s="47">
        <v>0</v>
      </c>
      <c r="G18" s="65">
        <v>0</v>
      </c>
      <c r="H18" s="65">
        <v>5000</v>
      </c>
      <c r="I18" s="47">
        <v>0</v>
      </c>
      <c r="J18" s="65">
        <v>0</v>
      </c>
      <c r="K18" s="65">
        <v>0</v>
      </c>
      <c r="L18" s="65">
        <v>0</v>
      </c>
      <c r="M18" s="47">
        <v>0</v>
      </c>
      <c r="N18" s="65">
        <v>0</v>
      </c>
      <c r="O18" s="65">
        <v>0</v>
      </c>
      <c r="P18" s="36">
        <v>0</v>
      </c>
      <c r="Q18" s="7"/>
    </row>
    <row r="19" spans="1:17" s="8" customFormat="1" ht="37.5">
      <c r="A19" s="5"/>
      <c r="B19" s="32">
        <v>13</v>
      </c>
      <c r="C19" s="10" t="s">
        <v>5</v>
      </c>
      <c r="D19" s="6"/>
      <c r="E19" s="47">
        <f t="shared" si="0"/>
        <v>1287958.04</v>
      </c>
      <c r="F19" s="47">
        <v>141129.06</v>
      </c>
      <c r="G19" s="65">
        <v>1146828.98</v>
      </c>
      <c r="H19" s="65">
        <v>0</v>
      </c>
      <c r="I19" s="47">
        <v>0</v>
      </c>
      <c r="J19" s="65">
        <v>0</v>
      </c>
      <c r="K19" s="65">
        <v>0</v>
      </c>
      <c r="L19" s="65">
        <v>0</v>
      </c>
      <c r="M19" s="47">
        <v>0</v>
      </c>
      <c r="N19" s="65">
        <v>0</v>
      </c>
      <c r="O19" s="65">
        <v>0</v>
      </c>
      <c r="P19" s="36">
        <v>0</v>
      </c>
      <c r="Q19" s="7"/>
    </row>
    <row r="20" spans="1:17" s="8" customFormat="1" ht="37.5">
      <c r="A20" s="5"/>
      <c r="B20" s="32">
        <v>14</v>
      </c>
      <c r="C20" s="10" t="s">
        <v>4</v>
      </c>
      <c r="D20" s="6"/>
      <c r="E20" s="47">
        <f t="shared" si="0"/>
        <v>729121.95000000007</v>
      </c>
      <c r="F20" s="47">
        <v>64722.64</v>
      </c>
      <c r="G20" s="65">
        <v>664399.31000000006</v>
      </c>
      <c r="H20" s="65">
        <v>0</v>
      </c>
      <c r="I20" s="47">
        <v>0</v>
      </c>
      <c r="J20" s="65">
        <v>0</v>
      </c>
      <c r="K20" s="65">
        <v>0</v>
      </c>
      <c r="L20" s="65">
        <v>0</v>
      </c>
      <c r="M20" s="47">
        <v>0</v>
      </c>
      <c r="N20" s="65">
        <v>0</v>
      </c>
      <c r="O20" s="65">
        <v>0</v>
      </c>
      <c r="P20" s="36">
        <v>0</v>
      </c>
      <c r="Q20" s="7"/>
    </row>
    <row r="21" spans="1:17" s="8" customFormat="1" ht="37.5">
      <c r="A21" s="5"/>
      <c r="B21" s="32">
        <v>15</v>
      </c>
      <c r="C21" s="10" t="s">
        <v>3</v>
      </c>
      <c r="D21" s="6"/>
      <c r="E21" s="47">
        <f t="shared" si="0"/>
        <v>621262.94999999995</v>
      </c>
      <c r="F21" s="47">
        <v>89920.26</v>
      </c>
      <c r="G21" s="65">
        <v>531342.68999999994</v>
      </c>
      <c r="H21" s="65">
        <v>0</v>
      </c>
      <c r="I21" s="47">
        <v>0</v>
      </c>
      <c r="J21" s="65">
        <v>0</v>
      </c>
      <c r="K21" s="65">
        <v>0</v>
      </c>
      <c r="L21" s="65">
        <v>0</v>
      </c>
      <c r="M21" s="47">
        <v>0</v>
      </c>
      <c r="N21" s="65">
        <v>0</v>
      </c>
      <c r="O21" s="65">
        <v>0</v>
      </c>
      <c r="P21" s="36">
        <v>0</v>
      </c>
      <c r="Q21" s="7"/>
    </row>
    <row r="22" spans="1:17" s="8" customFormat="1" ht="37.5">
      <c r="A22" s="5"/>
      <c r="B22" s="50">
        <v>16</v>
      </c>
      <c r="C22" s="10" t="s">
        <v>2</v>
      </c>
      <c r="D22" s="6"/>
      <c r="E22" s="47">
        <f t="shared" si="0"/>
        <v>20000</v>
      </c>
      <c r="F22" s="47">
        <v>0</v>
      </c>
      <c r="G22" s="65">
        <v>0</v>
      </c>
      <c r="H22" s="65">
        <v>20000</v>
      </c>
      <c r="I22" s="47">
        <v>0</v>
      </c>
      <c r="J22" s="65">
        <v>0</v>
      </c>
      <c r="K22" s="65">
        <v>0</v>
      </c>
      <c r="L22" s="65">
        <v>0</v>
      </c>
      <c r="M22" s="47">
        <v>0</v>
      </c>
      <c r="N22" s="65">
        <v>0</v>
      </c>
      <c r="O22" s="65">
        <v>0</v>
      </c>
      <c r="P22" s="36">
        <v>0</v>
      </c>
      <c r="Q22" s="7"/>
    </row>
    <row r="23" spans="1:17" s="8" customFormat="1" ht="18.75">
      <c r="A23" s="11"/>
      <c r="B23" s="105" t="s">
        <v>1</v>
      </c>
      <c r="C23" s="105"/>
      <c r="D23" s="14">
        <v>540</v>
      </c>
      <c r="E23" s="48">
        <f>SUM(E7:E22)</f>
        <v>7143832.0800000001</v>
      </c>
      <c r="F23" s="48">
        <f>SUM(F7:F22)</f>
        <v>795442.75000000012</v>
      </c>
      <c r="G23" s="48">
        <f>SUM(G7:G22)</f>
        <v>6293389.3300000001</v>
      </c>
      <c r="H23" s="48">
        <f>SUM(H7:H22)</f>
        <v>55000</v>
      </c>
      <c r="I23" s="48">
        <v>0</v>
      </c>
      <c r="J23" s="66">
        <v>0</v>
      </c>
      <c r="K23" s="66">
        <v>0</v>
      </c>
      <c r="L23" s="66">
        <v>0</v>
      </c>
      <c r="M23" s="48">
        <v>0</v>
      </c>
      <c r="N23" s="66">
        <v>0</v>
      </c>
      <c r="O23" s="66">
        <v>0</v>
      </c>
      <c r="P23" s="38">
        <v>0</v>
      </c>
      <c r="Q23" s="7" t="s">
        <v>0</v>
      </c>
    </row>
    <row r="24" spans="1:17">
      <c r="A24" s="1"/>
      <c r="B24" s="1"/>
      <c r="C24" s="1"/>
      <c r="D24" s="1"/>
      <c r="E24" s="37"/>
      <c r="F24" s="37" t="s">
        <v>0</v>
      </c>
      <c r="G24" s="1" t="s">
        <v>0</v>
      </c>
      <c r="H24" s="1"/>
      <c r="I24" s="1" t="s">
        <v>0</v>
      </c>
      <c r="J24" s="1" t="s">
        <v>0</v>
      </c>
      <c r="K24" s="1"/>
      <c r="L24" s="1"/>
      <c r="M24" s="1" t="s">
        <v>0</v>
      </c>
      <c r="N24" s="1" t="s">
        <v>0</v>
      </c>
      <c r="O24" s="1" t="s">
        <v>0</v>
      </c>
      <c r="P24" s="1" t="s">
        <v>0</v>
      </c>
      <c r="Q24" s="1" t="s">
        <v>0</v>
      </c>
    </row>
  </sheetData>
  <mergeCells count="11">
    <mergeCell ref="B23:C23"/>
    <mergeCell ref="B3:O3"/>
    <mergeCell ref="N4:O4"/>
    <mergeCell ref="B5:B6"/>
    <mergeCell ref="C5:C6"/>
    <mergeCell ref="E5:E6"/>
    <mergeCell ref="I5:I6"/>
    <mergeCell ref="M5:M6"/>
    <mergeCell ref="N5:P5"/>
    <mergeCell ref="J5:L5"/>
    <mergeCell ref="F5:H5"/>
  </mergeCells>
  <pageMargins left="0.70866141732283472" right="0.70866141732283472" top="0.74803149606299213" bottom="0.74803149606299213" header="0.31496062992125984" footer="0.31496062992125984"/>
  <pageSetup paperSize="9" scale="4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Q26"/>
  <sheetViews>
    <sheetView topLeftCell="B10" workbookViewId="0">
      <selection activeCell="F25" sqref="F25:H25"/>
    </sheetView>
  </sheetViews>
  <sheetFormatPr defaultColWidth="9.140625" defaultRowHeight="15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17.42578125" style="2" customWidth="1"/>
    <col min="6" max="6" width="18.85546875" style="2" customWidth="1"/>
    <col min="7" max="8" width="21.28515625" style="2" customWidth="1"/>
    <col min="9" max="9" width="15.28515625" style="2" customWidth="1"/>
    <col min="10" max="10" width="18.7109375" style="2" customWidth="1"/>
    <col min="11" max="12" width="22.28515625" style="2" customWidth="1"/>
    <col min="13" max="13" width="13.28515625" style="2" customWidth="1"/>
    <col min="14" max="14" width="18.140625" style="2" customWidth="1"/>
    <col min="15" max="15" width="23.28515625" style="2" customWidth="1"/>
    <col min="16" max="16" width="20.7109375" style="2" customWidth="1"/>
    <col min="17" max="17" width="0" style="2" hidden="1" customWidth="1"/>
    <col min="18" max="244" width="9.140625" style="2" customWidth="1"/>
    <col min="245" max="16384" width="9.140625" style="2"/>
  </cols>
  <sheetData>
    <row r="1" spans="1:17" ht="81" customHeight="1">
      <c r="A1" s="3"/>
      <c r="B1" s="106" t="s">
        <v>30</v>
      </c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4"/>
      <c r="Q1" s="4"/>
    </row>
    <row r="2" spans="1:17" ht="17.25" customHeight="1">
      <c r="A2" s="3"/>
      <c r="B2" s="30"/>
      <c r="C2" s="30"/>
      <c r="D2" s="30"/>
      <c r="E2" s="30"/>
      <c r="F2" s="30"/>
      <c r="G2" s="30"/>
      <c r="H2" s="46"/>
      <c r="I2" s="30"/>
      <c r="J2" s="30"/>
      <c r="K2" s="30"/>
      <c r="L2" s="46"/>
      <c r="M2" s="30"/>
      <c r="N2" s="107"/>
      <c r="O2" s="107"/>
      <c r="P2" s="107" t="s">
        <v>39</v>
      </c>
      <c r="Q2" s="107"/>
    </row>
    <row r="3" spans="1:17" s="8" customFormat="1" ht="18.75" customHeight="1">
      <c r="A3" s="5"/>
      <c r="B3" s="108" t="s">
        <v>23</v>
      </c>
      <c r="C3" s="108" t="s">
        <v>22</v>
      </c>
      <c r="D3" s="6"/>
      <c r="E3" s="108" t="s">
        <v>27</v>
      </c>
      <c r="F3" s="110" t="s">
        <v>26</v>
      </c>
      <c r="G3" s="111"/>
      <c r="H3" s="113"/>
      <c r="I3" s="108" t="s">
        <v>28</v>
      </c>
      <c r="J3" s="110" t="s">
        <v>26</v>
      </c>
      <c r="K3" s="111"/>
      <c r="L3" s="113"/>
      <c r="M3" s="108" t="s">
        <v>31</v>
      </c>
      <c r="N3" s="110" t="s">
        <v>26</v>
      </c>
      <c r="O3" s="111"/>
      <c r="P3" s="112"/>
      <c r="Q3" s="7"/>
    </row>
    <row r="4" spans="1:17" s="8" customFormat="1" ht="222.75" customHeight="1">
      <c r="A4" s="5"/>
      <c r="B4" s="108"/>
      <c r="C4" s="108"/>
      <c r="D4" s="6"/>
      <c r="E4" s="108"/>
      <c r="F4" s="27" t="s">
        <v>40</v>
      </c>
      <c r="G4" s="27" t="s">
        <v>41</v>
      </c>
      <c r="H4" s="27" t="s">
        <v>45</v>
      </c>
      <c r="I4" s="108"/>
      <c r="J4" s="27" t="s">
        <v>40</v>
      </c>
      <c r="K4" s="27" t="s">
        <v>41</v>
      </c>
      <c r="L4" s="27" t="s">
        <v>45</v>
      </c>
      <c r="M4" s="108"/>
      <c r="N4" s="27" t="s">
        <v>40</v>
      </c>
      <c r="O4" s="27" t="s">
        <v>41</v>
      </c>
      <c r="P4" s="27" t="s">
        <v>45</v>
      </c>
      <c r="Q4" s="7"/>
    </row>
    <row r="5" spans="1:17" s="8" customFormat="1" ht="49.5" customHeight="1">
      <c r="A5" s="5"/>
      <c r="B5" s="43">
        <v>1</v>
      </c>
      <c r="C5" s="43" t="s">
        <v>21</v>
      </c>
      <c r="D5" s="6"/>
      <c r="E5" s="47">
        <f>F5+G5+H5</f>
        <v>117941.70999999999</v>
      </c>
      <c r="F5" s="27">
        <v>89655.61</v>
      </c>
      <c r="G5" s="15">
        <v>0</v>
      </c>
      <c r="H5" s="15">
        <v>28286.1</v>
      </c>
      <c r="I5" s="16">
        <f t="shared" ref="I5" si="0">J5+K5</f>
        <v>0</v>
      </c>
      <c r="J5" s="24">
        <v>0</v>
      </c>
      <c r="K5" s="16">
        <f t="shared" ref="K5" si="1">M5+N5</f>
        <v>0</v>
      </c>
      <c r="L5" s="15">
        <v>0</v>
      </c>
      <c r="M5" s="16">
        <f t="shared" ref="M5" si="2">N5+O5</f>
        <v>0</v>
      </c>
      <c r="N5" s="24">
        <v>0</v>
      </c>
      <c r="O5" s="15">
        <v>0</v>
      </c>
      <c r="P5" s="15">
        <v>0</v>
      </c>
      <c r="Q5" s="7"/>
    </row>
    <row r="6" spans="1:17" s="8" customFormat="1" ht="49.5" customHeight="1">
      <c r="A6" s="5"/>
      <c r="B6" s="45">
        <v>2</v>
      </c>
      <c r="C6" s="10" t="s">
        <v>20</v>
      </c>
      <c r="D6" s="6"/>
      <c r="E6" s="47">
        <f t="shared" ref="E6:E25" si="3">F6+G6+H6</f>
        <v>78740.31</v>
      </c>
      <c r="F6" s="27">
        <v>44796.99</v>
      </c>
      <c r="G6" s="15">
        <v>0</v>
      </c>
      <c r="H6" s="15">
        <v>33943.32</v>
      </c>
      <c r="I6" s="16">
        <v>0</v>
      </c>
      <c r="J6" s="24">
        <v>0</v>
      </c>
      <c r="K6" s="16">
        <f t="shared" ref="K6:K24" si="4">M6+N6</f>
        <v>0</v>
      </c>
      <c r="L6" s="15">
        <v>0</v>
      </c>
      <c r="M6" s="16">
        <f t="shared" ref="M6:M24" si="5">N6+O6</f>
        <v>0</v>
      </c>
      <c r="N6" s="24">
        <v>0</v>
      </c>
      <c r="O6" s="15">
        <v>0</v>
      </c>
      <c r="P6" s="15">
        <v>0</v>
      </c>
      <c r="Q6" s="7"/>
    </row>
    <row r="7" spans="1:17" s="8" customFormat="1" ht="49.5" customHeight="1">
      <c r="A7" s="5"/>
      <c r="B7" s="45">
        <v>3</v>
      </c>
      <c r="C7" s="45" t="s">
        <v>19</v>
      </c>
      <c r="D7" s="6"/>
      <c r="E7" s="47">
        <f t="shared" si="3"/>
        <v>90054.75</v>
      </c>
      <c r="F7" s="27">
        <v>44796.99</v>
      </c>
      <c r="G7" s="15">
        <v>0</v>
      </c>
      <c r="H7" s="15">
        <v>45257.760000000002</v>
      </c>
      <c r="I7" s="16">
        <v>0</v>
      </c>
      <c r="J7" s="24">
        <v>0</v>
      </c>
      <c r="K7" s="16">
        <f t="shared" si="4"/>
        <v>0</v>
      </c>
      <c r="L7" s="15">
        <v>0</v>
      </c>
      <c r="M7" s="16">
        <f t="shared" si="5"/>
        <v>0</v>
      </c>
      <c r="N7" s="24">
        <v>0</v>
      </c>
      <c r="O7" s="15">
        <v>0</v>
      </c>
      <c r="P7" s="15">
        <v>0</v>
      </c>
      <c r="Q7" s="7"/>
    </row>
    <row r="8" spans="1:17" s="8" customFormat="1" ht="25.5" customHeight="1">
      <c r="A8" s="9"/>
      <c r="B8" s="12">
        <v>4</v>
      </c>
      <c r="C8" s="10" t="s">
        <v>18</v>
      </c>
      <c r="D8" s="13">
        <v>512</v>
      </c>
      <c r="E8" s="47">
        <f t="shared" si="3"/>
        <v>118512.12000000001</v>
      </c>
      <c r="F8" s="24">
        <v>89723.99</v>
      </c>
      <c r="G8" s="15">
        <v>6159.25</v>
      </c>
      <c r="H8" s="15">
        <v>22628.880000000001</v>
      </c>
      <c r="I8" s="16">
        <f t="shared" ref="I8:I24" si="6">J8+K8</f>
        <v>0</v>
      </c>
      <c r="J8" s="24">
        <v>0</v>
      </c>
      <c r="K8" s="16">
        <f t="shared" si="4"/>
        <v>0</v>
      </c>
      <c r="L8" s="15">
        <v>0</v>
      </c>
      <c r="M8" s="16">
        <f t="shared" si="5"/>
        <v>0</v>
      </c>
      <c r="N8" s="24">
        <v>0</v>
      </c>
      <c r="O8" s="15">
        <v>0</v>
      </c>
      <c r="P8" s="15">
        <v>0</v>
      </c>
      <c r="Q8" s="7" t="s">
        <v>0</v>
      </c>
    </row>
    <row r="9" spans="1:17" s="8" customFormat="1" ht="25.5" customHeight="1">
      <c r="A9" s="9"/>
      <c r="B9" s="12">
        <v>5</v>
      </c>
      <c r="C9" s="10" t="s">
        <v>17</v>
      </c>
      <c r="D9" s="13"/>
      <c r="E9" s="47">
        <f t="shared" si="3"/>
        <v>46182.96</v>
      </c>
      <c r="F9" s="24">
        <v>22367.68</v>
      </c>
      <c r="G9" s="15">
        <v>6843.62</v>
      </c>
      <c r="H9" s="15">
        <v>16971.66</v>
      </c>
      <c r="I9" s="16">
        <v>0</v>
      </c>
      <c r="J9" s="24">
        <v>0</v>
      </c>
      <c r="K9" s="16">
        <f t="shared" si="4"/>
        <v>0</v>
      </c>
      <c r="L9" s="15">
        <v>0</v>
      </c>
      <c r="M9" s="16">
        <f t="shared" si="5"/>
        <v>0</v>
      </c>
      <c r="N9" s="24">
        <v>0</v>
      </c>
      <c r="O9" s="15">
        <v>0</v>
      </c>
      <c r="P9" s="15">
        <v>0</v>
      </c>
      <c r="Q9" s="7"/>
    </row>
    <row r="10" spans="1:17" s="8" customFormat="1" ht="25.5" customHeight="1">
      <c r="A10" s="9"/>
      <c r="B10" s="12">
        <v>6</v>
      </c>
      <c r="C10" s="10" t="s">
        <v>16</v>
      </c>
      <c r="D10" s="13"/>
      <c r="E10" s="47">
        <f t="shared" si="3"/>
        <v>101307.56</v>
      </c>
      <c r="F10" s="24">
        <v>44735.360000000001</v>
      </c>
      <c r="G10" s="15">
        <v>0</v>
      </c>
      <c r="H10" s="15">
        <v>56572.2</v>
      </c>
      <c r="I10" s="16">
        <v>0</v>
      </c>
      <c r="J10" s="24">
        <v>0</v>
      </c>
      <c r="K10" s="16">
        <f t="shared" si="4"/>
        <v>0</v>
      </c>
      <c r="L10" s="15">
        <v>0</v>
      </c>
      <c r="M10" s="16">
        <f t="shared" si="5"/>
        <v>0</v>
      </c>
      <c r="N10" s="24">
        <v>0</v>
      </c>
      <c r="O10" s="15">
        <v>0</v>
      </c>
      <c r="P10" s="15">
        <v>0</v>
      </c>
      <c r="Q10" s="7"/>
    </row>
    <row r="11" spans="1:17" s="8" customFormat="1" ht="51.75" customHeight="1">
      <c r="A11" s="9"/>
      <c r="B11" s="12">
        <v>7</v>
      </c>
      <c r="C11" s="10" t="s">
        <v>15</v>
      </c>
      <c r="D11" s="13">
        <v>512</v>
      </c>
      <c r="E11" s="47">
        <f t="shared" si="3"/>
        <v>271334.48</v>
      </c>
      <c r="F11" s="24">
        <v>213219.31</v>
      </c>
      <c r="G11" s="15">
        <v>24171.85</v>
      </c>
      <c r="H11" s="15">
        <v>33943.32</v>
      </c>
      <c r="I11" s="16">
        <f t="shared" si="6"/>
        <v>0</v>
      </c>
      <c r="J11" s="24">
        <v>0</v>
      </c>
      <c r="K11" s="16">
        <f t="shared" si="4"/>
        <v>0</v>
      </c>
      <c r="L11" s="15">
        <v>0</v>
      </c>
      <c r="M11" s="16">
        <f t="shared" si="5"/>
        <v>0</v>
      </c>
      <c r="N11" s="24">
        <v>0</v>
      </c>
      <c r="O11" s="15">
        <v>0</v>
      </c>
      <c r="P11" s="15">
        <v>0</v>
      </c>
      <c r="Q11" s="7" t="s">
        <v>0</v>
      </c>
    </row>
    <row r="12" spans="1:17" s="8" customFormat="1" ht="51.75" customHeight="1">
      <c r="A12" s="9"/>
      <c r="B12" s="12">
        <v>8</v>
      </c>
      <c r="C12" s="10" t="s">
        <v>14</v>
      </c>
      <c r="D12" s="13"/>
      <c r="E12" s="47">
        <f t="shared" si="3"/>
        <v>50653.78</v>
      </c>
      <c r="F12" s="24">
        <v>22367.68</v>
      </c>
      <c r="G12" s="15">
        <v>0</v>
      </c>
      <c r="H12" s="15">
        <v>28286.1</v>
      </c>
      <c r="I12" s="16">
        <v>0</v>
      </c>
      <c r="J12" s="24">
        <v>0</v>
      </c>
      <c r="K12" s="16">
        <f t="shared" si="4"/>
        <v>0</v>
      </c>
      <c r="L12" s="15">
        <v>0</v>
      </c>
      <c r="M12" s="16">
        <f t="shared" si="5"/>
        <v>0</v>
      </c>
      <c r="N12" s="24">
        <v>0</v>
      </c>
      <c r="O12" s="15">
        <v>0</v>
      </c>
      <c r="P12" s="15">
        <v>0</v>
      </c>
      <c r="Q12" s="7"/>
    </row>
    <row r="13" spans="1:17" s="8" customFormat="1" ht="37.5">
      <c r="A13" s="9"/>
      <c r="B13" s="12">
        <v>9</v>
      </c>
      <c r="C13" s="10" t="s">
        <v>12</v>
      </c>
      <c r="D13" s="13">
        <v>540</v>
      </c>
      <c r="E13" s="47">
        <f t="shared" si="3"/>
        <v>146377.78</v>
      </c>
      <c r="F13" s="24">
        <v>78491.14</v>
      </c>
      <c r="G13" s="15">
        <v>0</v>
      </c>
      <c r="H13" s="15">
        <v>67886.64</v>
      </c>
      <c r="I13" s="16">
        <f t="shared" si="6"/>
        <v>0</v>
      </c>
      <c r="J13" s="24">
        <v>0</v>
      </c>
      <c r="K13" s="16">
        <f t="shared" si="4"/>
        <v>0</v>
      </c>
      <c r="L13" s="15">
        <v>0</v>
      </c>
      <c r="M13" s="16">
        <f t="shared" si="5"/>
        <v>0</v>
      </c>
      <c r="N13" s="24">
        <v>0</v>
      </c>
      <c r="O13" s="15">
        <v>0</v>
      </c>
      <c r="P13" s="15">
        <v>0</v>
      </c>
      <c r="Q13" s="7" t="s">
        <v>0</v>
      </c>
    </row>
    <row r="14" spans="1:17" s="8" customFormat="1" ht="37.5">
      <c r="A14" s="9"/>
      <c r="B14" s="12">
        <v>10</v>
      </c>
      <c r="C14" s="10" t="s">
        <v>13</v>
      </c>
      <c r="D14" s="13"/>
      <c r="E14" s="47">
        <f t="shared" si="3"/>
        <v>22367.68</v>
      </c>
      <c r="F14" s="24">
        <v>22367.68</v>
      </c>
      <c r="G14" s="15">
        <v>0</v>
      </c>
      <c r="H14" s="15">
        <v>0</v>
      </c>
      <c r="I14" s="16">
        <v>0</v>
      </c>
      <c r="J14" s="24">
        <v>0</v>
      </c>
      <c r="K14" s="16">
        <f t="shared" si="4"/>
        <v>0</v>
      </c>
      <c r="L14" s="15">
        <v>0</v>
      </c>
      <c r="M14" s="16">
        <f t="shared" si="5"/>
        <v>0</v>
      </c>
      <c r="N14" s="24">
        <v>0</v>
      </c>
      <c r="O14" s="15">
        <v>0</v>
      </c>
      <c r="P14" s="15">
        <v>0</v>
      </c>
      <c r="Q14" s="7"/>
    </row>
    <row r="15" spans="1:17" s="8" customFormat="1" ht="37.5">
      <c r="A15" s="9"/>
      <c r="B15" s="12">
        <v>11</v>
      </c>
      <c r="C15" s="10" t="s">
        <v>11</v>
      </c>
      <c r="D15" s="13">
        <v>540</v>
      </c>
      <c r="E15" s="47">
        <f t="shared" si="3"/>
        <v>73189.05</v>
      </c>
      <c r="F15" s="24">
        <v>33598.33</v>
      </c>
      <c r="G15" s="15">
        <v>5647.4</v>
      </c>
      <c r="H15" s="15">
        <v>33943.32</v>
      </c>
      <c r="I15" s="16">
        <f t="shared" si="6"/>
        <v>0</v>
      </c>
      <c r="J15" s="24">
        <v>0</v>
      </c>
      <c r="K15" s="16">
        <f t="shared" si="4"/>
        <v>0</v>
      </c>
      <c r="L15" s="15">
        <v>0</v>
      </c>
      <c r="M15" s="16">
        <f t="shared" si="5"/>
        <v>0</v>
      </c>
      <c r="N15" s="24">
        <v>0</v>
      </c>
      <c r="O15" s="15">
        <v>0</v>
      </c>
      <c r="P15" s="15">
        <v>0</v>
      </c>
      <c r="Q15" s="7" t="s">
        <v>0</v>
      </c>
    </row>
    <row r="16" spans="1:17" s="8" customFormat="1" ht="37.5">
      <c r="A16" s="9"/>
      <c r="B16" s="12">
        <v>12</v>
      </c>
      <c r="C16" s="10" t="s">
        <v>10</v>
      </c>
      <c r="D16" s="13">
        <v>540</v>
      </c>
      <c r="E16" s="47">
        <f t="shared" si="3"/>
        <v>135302.69</v>
      </c>
      <c r="F16" s="24">
        <v>44796.99</v>
      </c>
      <c r="G16" s="15">
        <v>5647.4</v>
      </c>
      <c r="H16" s="15">
        <v>84858.3</v>
      </c>
      <c r="I16" s="16">
        <f t="shared" si="6"/>
        <v>0</v>
      </c>
      <c r="J16" s="24">
        <v>0</v>
      </c>
      <c r="K16" s="16">
        <f t="shared" si="4"/>
        <v>0</v>
      </c>
      <c r="L16" s="15">
        <v>0</v>
      </c>
      <c r="M16" s="16">
        <f t="shared" si="5"/>
        <v>0</v>
      </c>
      <c r="N16" s="24">
        <v>0</v>
      </c>
      <c r="O16" s="15">
        <v>0</v>
      </c>
      <c r="P16" s="15">
        <v>0</v>
      </c>
      <c r="Q16" s="7" t="s">
        <v>0</v>
      </c>
    </row>
    <row r="17" spans="1:17" s="8" customFormat="1" ht="37.5">
      <c r="A17" s="9"/>
      <c r="B17" s="12">
        <v>13</v>
      </c>
      <c r="C17" s="10" t="s">
        <v>9</v>
      </c>
      <c r="D17" s="13">
        <v>540</v>
      </c>
      <c r="E17" s="47">
        <f t="shared" si="3"/>
        <v>90007.35</v>
      </c>
      <c r="F17" s="24">
        <v>56064.03</v>
      </c>
      <c r="G17" s="15">
        <v>0</v>
      </c>
      <c r="H17" s="15">
        <v>33943.32</v>
      </c>
      <c r="I17" s="16">
        <f t="shared" si="6"/>
        <v>0</v>
      </c>
      <c r="J17" s="24">
        <v>0</v>
      </c>
      <c r="K17" s="16">
        <f t="shared" si="4"/>
        <v>0</v>
      </c>
      <c r="L17" s="15">
        <v>0</v>
      </c>
      <c r="M17" s="16">
        <f t="shared" si="5"/>
        <v>0</v>
      </c>
      <c r="N17" s="24">
        <v>0</v>
      </c>
      <c r="O17" s="15">
        <v>0</v>
      </c>
      <c r="P17" s="15">
        <v>0</v>
      </c>
      <c r="Q17" s="7" t="s">
        <v>0</v>
      </c>
    </row>
    <row r="18" spans="1:17" s="8" customFormat="1" ht="37.5">
      <c r="A18" s="9"/>
      <c r="B18" s="12">
        <v>14</v>
      </c>
      <c r="C18" s="10" t="s">
        <v>8</v>
      </c>
      <c r="D18" s="13">
        <v>540</v>
      </c>
      <c r="E18" s="47">
        <f t="shared" si="3"/>
        <v>129900.52000000002</v>
      </c>
      <c r="F18" s="24">
        <v>67262.69</v>
      </c>
      <c r="G18" s="15">
        <v>23037.29</v>
      </c>
      <c r="H18" s="15">
        <v>39600.54</v>
      </c>
      <c r="I18" s="16">
        <f t="shared" si="6"/>
        <v>0</v>
      </c>
      <c r="J18" s="24">
        <v>0</v>
      </c>
      <c r="K18" s="16">
        <f t="shared" si="4"/>
        <v>0</v>
      </c>
      <c r="L18" s="15">
        <v>0</v>
      </c>
      <c r="M18" s="16">
        <f t="shared" si="5"/>
        <v>0</v>
      </c>
      <c r="N18" s="24">
        <v>0</v>
      </c>
      <c r="O18" s="15">
        <v>0</v>
      </c>
      <c r="P18" s="15">
        <v>0</v>
      </c>
      <c r="Q18" s="7" t="s">
        <v>0</v>
      </c>
    </row>
    <row r="19" spans="1:17" s="8" customFormat="1" ht="37.5">
      <c r="A19" s="9"/>
      <c r="B19" s="12">
        <v>15</v>
      </c>
      <c r="C19" s="10" t="s">
        <v>7</v>
      </c>
      <c r="D19" s="13"/>
      <c r="E19" s="47">
        <f t="shared" si="3"/>
        <v>135627.22</v>
      </c>
      <c r="F19" s="24">
        <v>55966.01</v>
      </c>
      <c r="G19" s="15">
        <v>11774.57</v>
      </c>
      <c r="H19" s="15">
        <v>67886.64</v>
      </c>
      <c r="I19" s="16">
        <v>0</v>
      </c>
      <c r="J19" s="24">
        <v>0</v>
      </c>
      <c r="K19" s="16">
        <f t="shared" si="4"/>
        <v>0</v>
      </c>
      <c r="L19" s="15">
        <v>0</v>
      </c>
      <c r="M19" s="16">
        <f t="shared" si="5"/>
        <v>0</v>
      </c>
      <c r="N19" s="24">
        <v>0</v>
      </c>
      <c r="O19" s="15">
        <v>0</v>
      </c>
      <c r="P19" s="15">
        <v>0</v>
      </c>
      <c r="Q19" s="7"/>
    </row>
    <row r="20" spans="1:17" s="8" customFormat="1" ht="37.5">
      <c r="A20" s="9"/>
      <c r="B20" s="12">
        <v>16</v>
      </c>
      <c r="C20" s="10" t="s">
        <v>6</v>
      </c>
      <c r="D20" s="13">
        <v>540</v>
      </c>
      <c r="E20" s="47">
        <f t="shared" si="3"/>
        <v>103802.33000000002</v>
      </c>
      <c r="F20" s="24">
        <v>33598.33</v>
      </c>
      <c r="G20" s="15">
        <v>24946.240000000002</v>
      </c>
      <c r="H20" s="15">
        <v>45257.760000000002</v>
      </c>
      <c r="I20" s="16">
        <f t="shared" si="6"/>
        <v>0</v>
      </c>
      <c r="J20" s="24">
        <v>0</v>
      </c>
      <c r="K20" s="16">
        <f t="shared" si="4"/>
        <v>0</v>
      </c>
      <c r="L20" s="15">
        <v>0</v>
      </c>
      <c r="M20" s="16">
        <f t="shared" si="5"/>
        <v>0</v>
      </c>
      <c r="N20" s="24">
        <v>0</v>
      </c>
      <c r="O20" s="15">
        <v>0</v>
      </c>
      <c r="P20" s="15">
        <v>0</v>
      </c>
      <c r="Q20" s="7" t="s">
        <v>0</v>
      </c>
    </row>
    <row r="21" spans="1:17" s="8" customFormat="1" ht="37.5">
      <c r="A21" s="9"/>
      <c r="B21" s="12">
        <v>17</v>
      </c>
      <c r="C21" s="10" t="s">
        <v>5</v>
      </c>
      <c r="D21" s="13">
        <v>512</v>
      </c>
      <c r="E21" s="47">
        <f t="shared" si="3"/>
        <v>137105.38</v>
      </c>
      <c r="F21" s="24">
        <v>123418.14</v>
      </c>
      <c r="G21" s="15">
        <v>13687.24</v>
      </c>
      <c r="H21" s="15">
        <v>0</v>
      </c>
      <c r="I21" s="16">
        <f t="shared" si="6"/>
        <v>0</v>
      </c>
      <c r="J21" s="24">
        <v>0</v>
      </c>
      <c r="K21" s="16">
        <f t="shared" si="4"/>
        <v>0</v>
      </c>
      <c r="L21" s="15">
        <v>0</v>
      </c>
      <c r="M21" s="16">
        <f t="shared" si="5"/>
        <v>0</v>
      </c>
      <c r="N21" s="24">
        <v>0</v>
      </c>
      <c r="O21" s="15">
        <v>0</v>
      </c>
      <c r="P21" s="15">
        <v>0</v>
      </c>
      <c r="Q21" s="7" t="s">
        <v>0</v>
      </c>
    </row>
    <row r="22" spans="1:17" s="8" customFormat="1" ht="37.5">
      <c r="A22" s="9"/>
      <c r="B22" s="12">
        <v>18</v>
      </c>
      <c r="C22" s="10" t="s">
        <v>4</v>
      </c>
      <c r="D22" s="13">
        <v>540</v>
      </c>
      <c r="E22" s="47">
        <f t="shared" si="3"/>
        <v>165420.26999999999</v>
      </c>
      <c r="F22" s="24">
        <v>100954.64</v>
      </c>
      <c r="G22" s="15">
        <v>19207.87</v>
      </c>
      <c r="H22" s="15">
        <v>45257.760000000002</v>
      </c>
      <c r="I22" s="16">
        <f t="shared" si="6"/>
        <v>0</v>
      </c>
      <c r="J22" s="24">
        <v>0</v>
      </c>
      <c r="K22" s="16">
        <f t="shared" si="4"/>
        <v>0</v>
      </c>
      <c r="L22" s="15">
        <v>0</v>
      </c>
      <c r="M22" s="16">
        <f t="shared" si="5"/>
        <v>0</v>
      </c>
      <c r="N22" s="24">
        <v>0</v>
      </c>
      <c r="O22" s="15">
        <v>0</v>
      </c>
      <c r="P22" s="15">
        <v>0</v>
      </c>
      <c r="Q22" s="7" t="s">
        <v>0</v>
      </c>
    </row>
    <row r="23" spans="1:17" s="8" customFormat="1" ht="37.5">
      <c r="A23" s="9"/>
      <c r="B23" s="12">
        <v>19</v>
      </c>
      <c r="C23" s="10" t="s">
        <v>2</v>
      </c>
      <c r="D23" s="13"/>
      <c r="E23" s="47">
        <f t="shared" si="3"/>
        <v>38796.199999999997</v>
      </c>
      <c r="F23" s="24">
        <v>38796.199999999997</v>
      </c>
      <c r="G23" s="15">
        <v>0</v>
      </c>
      <c r="H23" s="15">
        <v>0</v>
      </c>
      <c r="I23" s="16">
        <v>0</v>
      </c>
      <c r="J23" s="24">
        <v>0</v>
      </c>
      <c r="K23" s="16">
        <f t="shared" si="4"/>
        <v>0</v>
      </c>
      <c r="L23" s="15">
        <v>0</v>
      </c>
      <c r="M23" s="16">
        <f t="shared" si="5"/>
        <v>0</v>
      </c>
      <c r="N23" s="24">
        <v>0</v>
      </c>
      <c r="O23" s="15">
        <v>0</v>
      </c>
      <c r="P23" s="15">
        <v>0</v>
      </c>
      <c r="Q23" s="7"/>
    </row>
    <row r="24" spans="1:17" s="8" customFormat="1" ht="37.5">
      <c r="A24" s="9"/>
      <c r="B24" s="12">
        <v>20</v>
      </c>
      <c r="C24" s="10" t="s">
        <v>3</v>
      </c>
      <c r="D24" s="13">
        <v>540</v>
      </c>
      <c r="E24" s="47">
        <f t="shared" si="3"/>
        <v>51020.3</v>
      </c>
      <c r="F24" s="24">
        <v>33598.33</v>
      </c>
      <c r="G24" s="15">
        <v>17421.97</v>
      </c>
      <c r="H24" s="15">
        <v>0</v>
      </c>
      <c r="I24" s="16">
        <f t="shared" si="6"/>
        <v>0</v>
      </c>
      <c r="J24" s="24">
        <v>0</v>
      </c>
      <c r="K24" s="16">
        <f t="shared" si="4"/>
        <v>0</v>
      </c>
      <c r="L24" s="15">
        <v>0</v>
      </c>
      <c r="M24" s="16">
        <f t="shared" si="5"/>
        <v>0</v>
      </c>
      <c r="N24" s="24">
        <v>0</v>
      </c>
      <c r="O24" s="15">
        <v>0</v>
      </c>
      <c r="P24" s="15">
        <v>0</v>
      </c>
      <c r="Q24" s="7" t="s">
        <v>0</v>
      </c>
    </row>
    <row r="25" spans="1:17" s="8" customFormat="1" ht="32.25" customHeight="1">
      <c r="A25" s="11"/>
      <c r="B25" s="105" t="s">
        <v>1</v>
      </c>
      <c r="C25" s="105"/>
      <c r="D25" s="14">
        <v>540</v>
      </c>
      <c r="E25" s="48">
        <f t="shared" si="3"/>
        <v>2103644.44</v>
      </c>
      <c r="F25" s="17">
        <f>SUM(F5:F24)</f>
        <v>1260576.1199999999</v>
      </c>
      <c r="G25" s="17">
        <f>SUM(G5:G24)</f>
        <v>158544.70000000001</v>
      </c>
      <c r="H25" s="17">
        <f>SUM(H5:H24)</f>
        <v>684523.62</v>
      </c>
      <c r="I25" s="17">
        <f t="shared" ref="I25:P25" si="7">SUM(I8:I24)</f>
        <v>0</v>
      </c>
      <c r="J25" s="17">
        <f t="shared" si="7"/>
        <v>0</v>
      </c>
      <c r="K25" s="17">
        <f t="shared" si="7"/>
        <v>0</v>
      </c>
      <c r="L25" s="17">
        <v>0</v>
      </c>
      <c r="M25" s="17">
        <f t="shared" si="7"/>
        <v>0</v>
      </c>
      <c r="N25" s="17">
        <f t="shared" si="7"/>
        <v>0</v>
      </c>
      <c r="O25" s="17">
        <f t="shared" si="7"/>
        <v>0</v>
      </c>
      <c r="P25" s="17">
        <f t="shared" si="7"/>
        <v>0</v>
      </c>
      <c r="Q25" s="7" t="s">
        <v>0</v>
      </c>
    </row>
    <row r="26" spans="1:17" ht="12.75" customHeight="1">
      <c r="A26" s="1"/>
      <c r="B26" s="1"/>
      <c r="C26" s="1"/>
      <c r="D26" s="1"/>
      <c r="E26" s="1"/>
      <c r="F26" s="1" t="s">
        <v>0</v>
      </c>
      <c r="G26" s="1" t="s">
        <v>0</v>
      </c>
      <c r="H26" s="1"/>
      <c r="I26" s="1" t="s">
        <v>0</v>
      </c>
      <c r="J26" s="1" t="s">
        <v>0</v>
      </c>
      <c r="K26" s="1"/>
      <c r="L26" s="1"/>
      <c r="M26" s="1" t="s">
        <v>0</v>
      </c>
      <c r="N26" s="1" t="s">
        <v>0</v>
      </c>
      <c r="O26" s="1" t="s">
        <v>0</v>
      </c>
      <c r="P26" s="1" t="s">
        <v>0</v>
      </c>
      <c r="Q26" s="1" t="s">
        <v>0</v>
      </c>
    </row>
  </sheetData>
  <mergeCells count="12">
    <mergeCell ref="M3:M4"/>
    <mergeCell ref="B25:C25"/>
    <mergeCell ref="B1:O1"/>
    <mergeCell ref="N2:O2"/>
    <mergeCell ref="B3:B4"/>
    <mergeCell ref="C3:C4"/>
    <mergeCell ref="E3:E4"/>
    <mergeCell ref="I3:I4"/>
    <mergeCell ref="N3:P3"/>
    <mergeCell ref="J3:L3"/>
    <mergeCell ref="F3:H3"/>
    <mergeCell ref="P2:Q2"/>
  </mergeCells>
  <pageMargins left="0.31496062992125984" right="0.31496062992125984" top="0.74803149606299213" bottom="0.74803149606299213" header="0.31496062992125984" footer="0.31496062992125984"/>
  <pageSetup paperSize="9" scale="5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1"/>
  <sheetViews>
    <sheetView topLeftCell="B10" workbookViewId="0">
      <selection activeCell="E27" sqref="E27"/>
    </sheetView>
  </sheetViews>
  <sheetFormatPr defaultColWidth="9.140625" defaultRowHeight="15"/>
  <cols>
    <col min="1" max="1" width="0.140625" style="2" customWidth="1"/>
    <col min="2" max="2" width="7.28515625" style="2" customWidth="1"/>
    <col min="3" max="3" width="36.28515625" style="2" customWidth="1"/>
    <col min="4" max="4" width="0" style="2" hidden="1" customWidth="1"/>
    <col min="5" max="5" width="20.42578125" style="2" customWidth="1"/>
    <col min="6" max="6" width="21.42578125" style="2" customWidth="1"/>
    <col min="7" max="7" width="24.140625" style="2" customWidth="1"/>
    <col min="8" max="8" width="18.85546875" style="2" customWidth="1"/>
    <col min="9" max="9" width="16.7109375" style="2" customWidth="1"/>
    <col min="10" max="10" width="21.85546875" style="2" customWidth="1"/>
    <col min="11" max="11" width="22.42578125" style="2" customWidth="1"/>
    <col min="12" max="12" width="18.5703125" style="2" customWidth="1"/>
    <col min="13" max="13" width="15" style="2" customWidth="1"/>
    <col min="14" max="14" width="18.7109375" style="2" customWidth="1"/>
    <col min="15" max="15" width="22.5703125" style="2" customWidth="1"/>
    <col min="16" max="16" width="20" style="2" customWidth="1"/>
    <col min="17" max="241" width="9.140625" style="2" customWidth="1"/>
    <col min="242" max="16384" width="9.140625" style="2"/>
  </cols>
  <sheetData>
    <row r="1" spans="1:16" ht="81" customHeight="1">
      <c r="A1" s="3"/>
      <c r="B1" s="106" t="s">
        <v>30</v>
      </c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81"/>
    </row>
    <row r="2" spans="1:16" ht="17.25" customHeight="1">
      <c r="A2" s="3"/>
      <c r="B2" s="81"/>
      <c r="C2" s="81"/>
      <c r="D2" s="81"/>
      <c r="E2" s="81"/>
      <c r="F2" s="81"/>
      <c r="G2" s="83"/>
      <c r="H2" s="92"/>
      <c r="I2" s="81"/>
      <c r="J2" s="81"/>
      <c r="K2" s="83"/>
      <c r="L2" s="92"/>
      <c r="M2" s="81"/>
      <c r="N2" s="60"/>
      <c r="O2" s="107" t="s">
        <v>51</v>
      </c>
      <c r="P2" s="117"/>
    </row>
    <row r="3" spans="1:16" s="8" customFormat="1" ht="18.75" customHeight="1">
      <c r="A3" s="5"/>
      <c r="B3" s="108" t="s">
        <v>23</v>
      </c>
      <c r="C3" s="108" t="s">
        <v>22</v>
      </c>
      <c r="D3" s="6"/>
      <c r="E3" s="108" t="s">
        <v>27</v>
      </c>
      <c r="F3" s="110" t="s">
        <v>26</v>
      </c>
      <c r="G3" s="116"/>
      <c r="H3" s="113"/>
      <c r="I3" s="114" t="s">
        <v>28</v>
      </c>
      <c r="J3" s="110" t="s">
        <v>26</v>
      </c>
      <c r="K3" s="116"/>
      <c r="L3" s="113"/>
      <c r="M3" s="108" t="s">
        <v>31</v>
      </c>
      <c r="N3" s="110" t="s">
        <v>26</v>
      </c>
      <c r="O3" s="116"/>
      <c r="P3" s="112"/>
    </row>
    <row r="4" spans="1:16" s="8" customFormat="1" ht="345.75" customHeight="1">
      <c r="A4" s="5"/>
      <c r="B4" s="108"/>
      <c r="C4" s="108"/>
      <c r="D4" s="6"/>
      <c r="E4" s="108"/>
      <c r="F4" s="75" t="s">
        <v>50</v>
      </c>
      <c r="G4" s="94" t="s">
        <v>52</v>
      </c>
      <c r="H4" s="94" t="s">
        <v>53</v>
      </c>
      <c r="I4" s="115"/>
      <c r="J4" s="73" t="s">
        <v>50</v>
      </c>
      <c r="K4" s="85" t="s">
        <v>52</v>
      </c>
      <c r="L4" s="94" t="s">
        <v>53</v>
      </c>
      <c r="M4" s="108"/>
      <c r="N4" s="74" t="s">
        <v>50</v>
      </c>
      <c r="O4" s="85" t="s">
        <v>52</v>
      </c>
      <c r="P4" s="94" t="s">
        <v>53</v>
      </c>
    </row>
    <row r="5" spans="1:16" s="8" customFormat="1" ht="102" customHeight="1">
      <c r="A5" s="5"/>
      <c r="B5" s="84">
        <v>1</v>
      </c>
      <c r="C5" s="84" t="s">
        <v>21</v>
      </c>
      <c r="D5" s="6"/>
      <c r="E5" s="86">
        <f>F5+G5+H5</f>
        <v>956640.04</v>
      </c>
      <c r="F5" s="87">
        <v>956640.04</v>
      </c>
      <c r="G5" s="88">
        <v>0</v>
      </c>
      <c r="H5" s="88">
        <v>0</v>
      </c>
      <c r="I5" s="88">
        <v>0</v>
      </c>
      <c r="J5" s="88">
        <v>0</v>
      </c>
      <c r="K5" s="88">
        <v>0</v>
      </c>
      <c r="L5" s="88">
        <v>0</v>
      </c>
      <c r="M5" s="88">
        <v>0</v>
      </c>
      <c r="N5" s="88">
        <v>0</v>
      </c>
      <c r="O5" s="88">
        <v>0</v>
      </c>
      <c r="P5" s="88">
        <v>0</v>
      </c>
    </row>
    <row r="6" spans="1:16" s="8" customFormat="1" ht="32.25" customHeight="1">
      <c r="A6" s="5"/>
      <c r="B6" s="95">
        <v>2</v>
      </c>
      <c r="C6" s="95" t="s">
        <v>20</v>
      </c>
      <c r="D6" s="6"/>
      <c r="E6" s="86">
        <f t="shared" ref="E6:E20" si="0">F6+G6+H6</f>
        <v>43675</v>
      </c>
      <c r="F6" s="88">
        <v>0</v>
      </c>
      <c r="G6" s="88">
        <v>0</v>
      </c>
      <c r="H6" s="88">
        <v>43675</v>
      </c>
      <c r="I6" s="88">
        <v>0</v>
      </c>
      <c r="J6" s="88">
        <v>0</v>
      </c>
      <c r="K6" s="88">
        <v>0</v>
      </c>
      <c r="L6" s="88">
        <v>0</v>
      </c>
      <c r="M6" s="88">
        <v>0</v>
      </c>
      <c r="N6" s="88">
        <v>0</v>
      </c>
      <c r="O6" s="88">
        <v>0</v>
      </c>
      <c r="P6" s="88">
        <v>0</v>
      </c>
    </row>
    <row r="7" spans="1:16" s="8" customFormat="1" ht="34.5" customHeight="1">
      <c r="A7" s="5"/>
      <c r="B7" s="95">
        <v>3</v>
      </c>
      <c r="C7" s="95" t="s">
        <v>19</v>
      </c>
      <c r="D7" s="6"/>
      <c r="E7" s="86">
        <f t="shared" si="0"/>
        <v>29117</v>
      </c>
      <c r="F7" s="88">
        <v>0</v>
      </c>
      <c r="G7" s="88">
        <v>0</v>
      </c>
      <c r="H7" s="88">
        <v>29117</v>
      </c>
      <c r="I7" s="88">
        <v>0</v>
      </c>
      <c r="J7" s="88">
        <v>0</v>
      </c>
      <c r="K7" s="88">
        <v>0</v>
      </c>
      <c r="L7" s="88">
        <v>0</v>
      </c>
      <c r="M7" s="88">
        <v>0</v>
      </c>
      <c r="N7" s="88">
        <v>0</v>
      </c>
      <c r="O7" s="88">
        <v>0</v>
      </c>
      <c r="P7" s="88">
        <v>0</v>
      </c>
    </row>
    <row r="8" spans="1:16" s="8" customFormat="1" ht="34.5" customHeight="1">
      <c r="A8" s="5"/>
      <c r="B8" s="95">
        <v>4</v>
      </c>
      <c r="C8" s="95" t="s">
        <v>18</v>
      </c>
      <c r="D8" s="6"/>
      <c r="E8" s="86">
        <f t="shared" si="0"/>
        <v>43675</v>
      </c>
      <c r="F8" s="88">
        <v>0</v>
      </c>
      <c r="G8" s="88">
        <v>0</v>
      </c>
      <c r="H8" s="88">
        <v>43675</v>
      </c>
      <c r="I8" s="88">
        <v>0</v>
      </c>
      <c r="J8" s="88">
        <v>0</v>
      </c>
      <c r="K8" s="88">
        <v>0</v>
      </c>
      <c r="L8" s="88">
        <v>0</v>
      </c>
      <c r="M8" s="88">
        <v>0</v>
      </c>
      <c r="N8" s="88">
        <v>0</v>
      </c>
      <c r="O8" s="88">
        <v>0</v>
      </c>
      <c r="P8" s="88">
        <v>0</v>
      </c>
    </row>
    <row r="9" spans="1:16" s="8" customFormat="1" ht="34.5" customHeight="1">
      <c r="A9" s="5"/>
      <c r="B9" s="95">
        <v>5</v>
      </c>
      <c r="C9" s="95" t="s">
        <v>17</v>
      </c>
      <c r="D9" s="6"/>
      <c r="E9" s="86">
        <f t="shared" si="0"/>
        <v>29117</v>
      </c>
      <c r="F9" s="88">
        <v>0</v>
      </c>
      <c r="G9" s="88">
        <v>0</v>
      </c>
      <c r="H9" s="88">
        <v>29117</v>
      </c>
      <c r="I9" s="88">
        <v>0</v>
      </c>
      <c r="J9" s="88">
        <v>0</v>
      </c>
      <c r="K9" s="88">
        <v>0</v>
      </c>
      <c r="L9" s="88">
        <v>0</v>
      </c>
      <c r="M9" s="88">
        <v>0</v>
      </c>
      <c r="N9" s="88">
        <v>0</v>
      </c>
      <c r="O9" s="88">
        <v>0</v>
      </c>
      <c r="P9" s="88">
        <v>0</v>
      </c>
    </row>
    <row r="10" spans="1:16" s="8" customFormat="1" ht="34.5" customHeight="1">
      <c r="A10" s="5"/>
      <c r="B10" s="95">
        <v>6</v>
      </c>
      <c r="C10" s="95" t="s">
        <v>15</v>
      </c>
      <c r="D10" s="6"/>
      <c r="E10" s="86">
        <f t="shared" si="0"/>
        <v>58233</v>
      </c>
      <c r="F10" s="88">
        <v>0</v>
      </c>
      <c r="G10" s="88">
        <v>0</v>
      </c>
      <c r="H10" s="88">
        <v>58233</v>
      </c>
      <c r="I10" s="88">
        <v>0</v>
      </c>
      <c r="J10" s="88">
        <v>0</v>
      </c>
      <c r="K10" s="88">
        <v>0</v>
      </c>
      <c r="L10" s="88">
        <v>0</v>
      </c>
      <c r="M10" s="88">
        <v>0</v>
      </c>
      <c r="N10" s="88">
        <v>0</v>
      </c>
      <c r="O10" s="88">
        <v>0</v>
      </c>
      <c r="P10" s="88">
        <v>0</v>
      </c>
    </row>
    <row r="11" spans="1:16" s="8" customFormat="1" ht="34.5" customHeight="1">
      <c r="A11" s="5"/>
      <c r="B11" s="95">
        <v>7</v>
      </c>
      <c r="C11" s="95" t="s">
        <v>14</v>
      </c>
      <c r="D11" s="6"/>
      <c r="E11" s="86">
        <f t="shared" si="0"/>
        <v>58233</v>
      </c>
      <c r="F11" s="88">
        <v>0</v>
      </c>
      <c r="G11" s="88">
        <v>0</v>
      </c>
      <c r="H11" s="88">
        <v>58233</v>
      </c>
      <c r="I11" s="88">
        <v>0</v>
      </c>
      <c r="J11" s="88">
        <v>0</v>
      </c>
      <c r="K11" s="88">
        <v>0</v>
      </c>
      <c r="L11" s="88">
        <v>0</v>
      </c>
      <c r="M11" s="88">
        <v>0</v>
      </c>
      <c r="N11" s="88">
        <v>0</v>
      </c>
      <c r="O11" s="88">
        <v>0</v>
      </c>
      <c r="P11" s="88">
        <v>0</v>
      </c>
    </row>
    <row r="12" spans="1:16" s="8" customFormat="1" ht="34.5" customHeight="1">
      <c r="A12" s="5"/>
      <c r="B12" s="95">
        <v>8</v>
      </c>
      <c r="C12" s="95" t="s">
        <v>13</v>
      </c>
      <c r="D12" s="6"/>
      <c r="E12" s="86">
        <f t="shared" si="0"/>
        <v>14558</v>
      </c>
      <c r="F12" s="88">
        <v>0</v>
      </c>
      <c r="G12" s="88">
        <v>0</v>
      </c>
      <c r="H12" s="88">
        <v>14558</v>
      </c>
      <c r="I12" s="88">
        <v>0</v>
      </c>
      <c r="J12" s="88">
        <v>0</v>
      </c>
      <c r="K12" s="88">
        <v>0</v>
      </c>
      <c r="L12" s="88">
        <v>0</v>
      </c>
      <c r="M12" s="88">
        <v>0</v>
      </c>
      <c r="N12" s="88">
        <v>0</v>
      </c>
      <c r="O12" s="88">
        <v>0</v>
      </c>
      <c r="P12" s="88">
        <v>0</v>
      </c>
    </row>
    <row r="13" spans="1:16" s="8" customFormat="1" ht="34.5" customHeight="1">
      <c r="A13" s="5"/>
      <c r="B13" s="95">
        <v>9</v>
      </c>
      <c r="C13" s="95" t="s">
        <v>12</v>
      </c>
      <c r="D13" s="6"/>
      <c r="E13" s="86">
        <f t="shared" si="0"/>
        <v>58233</v>
      </c>
      <c r="F13" s="88">
        <v>0</v>
      </c>
      <c r="G13" s="88">
        <v>0</v>
      </c>
      <c r="H13" s="88">
        <v>58233</v>
      </c>
      <c r="I13" s="88">
        <v>0</v>
      </c>
      <c r="J13" s="88">
        <v>0</v>
      </c>
      <c r="K13" s="88">
        <v>0</v>
      </c>
      <c r="L13" s="88">
        <v>0</v>
      </c>
      <c r="M13" s="88">
        <v>0</v>
      </c>
      <c r="N13" s="88">
        <v>0</v>
      </c>
      <c r="O13" s="88">
        <v>0</v>
      </c>
      <c r="P13" s="88">
        <v>0</v>
      </c>
    </row>
    <row r="14" spans="1:16" s="8" customFormat="1" ht="34.5" customHeight="1">
      <c r="A14" s="5"/>
      <c r="B14" s="95">
        <v>10</v>
      </c>
      <c r="C14" s="95" t="s">
        <v>9</v>
      </c>
      <c r="D14" s="6"/>
      <c r="E14" s="86">
        <f t="shared" si="0"/>
        <v>58233</v>
      </c>
      <c r="F14" s="88">
        <v>0</v>
      </c>
      <c r="G14" s="88">
        <v>0</v>
      </c>
      <c r="H14" s="88">
        <v>58233</v>
      </c>
      <c r="I14" s="88">
        <v>0</v>
      </c>
      <c r="J14" s="88">
        <v>0</v>
      </c>
      <c r="K14" s="88">
        <v>0</v>
      </c>
      <c r="L14" s="88">
        <v>0</v>
      </c>
      <c r="M14" s="88">
        <v>0</v>
      </c>
      <c r="N14" s="88">
        <v>0</v>
      </c>
      <c r="O14" s="88">
        <v>0</v>
      </c>
      <c r="P14" s="88">
        <v>0</v>
      </c>
    </row>
    <row r="15" spans="1:16" s="8" customFormat="1" ht="34.5" customHeight="1">
      <c r="A15" s="5"/>
      <c r="B15" s="95">
        <v>11</v>
      </c>
      <c r="C15" s="95" t="s">
        <v>8</v>
      </c>
      <c r="D15" s="6"/>
      <c r="E15" s="86">
        <f t="shared" si="0"/>
        <v>29117</v>
      </c>
      <c r="F15" s="88">
        <v>0</v>
      </c>
      <c r="G15" s="88">
        <v>0</v>
      </c>
      <c r="H15" s="88">
        <v>29117</v>
      </c>
      <c r="I15" s="88">
        <v>0</v>
      </c>
      <c r="J15" s="88">
        <v>0</v>
      </c>
      <c r="K15" s="88">
        <v>0</v>
      </c>
      <c r="L15" s="88">
        <v>0</v>
      </c>
      <c r="M15" s="88">
        <v>0</v>
      </c>
      <c r="N15" s="88">
        <v>0</v>
      </c>
      <c r="O15" s="88">
        <v>0</v>
      </c>
      <c r="P15" s="88">
        <v>0</v>
      </c>
    </row>
    <row r="16" spans="1:16" s="8" customFormat="1" ht="40.5" customHeight="1">
      <c r="A16" s="5"/>
      <c r="B16" s="95">
        <v>12</v>
      </c>
      <c r="C16" s="95" t="s">
        <v>4</v>
      </c>
      <c r="D16" s="6"/>
      <c r="E16" s="86">
        <f t="shared" si="0"/>
        <v>14558</v>
      </c>
      <c r="F16" s="88">
        <v>0</v>
      </c>
      <c r="G16" s="88">
        <v>0</v>
      </c>
      <c r="H16" s="88">
        <v>14558</v>
      </c>
      <c r="I16" s="88">
        <v>0</v>
      </c>
      <c r="J16" s="88">
        <v>0</v>
      </c>
      <c r="K16" s="88">
        <v>0</v>
      </c>
      <c r="L16" s="88">
        <v>0</v>
      </c>
      <c r="M16" s="88">
        <v>0</v>
      </c>
      <c r="N16" s="88">
        <v>0</v>
      </c>
      <c r="O16" s="88">
        <v>0</v>
      </c>
      <c r="P16" s="88">
        <v>0</v>
      </c>
    </row>
    <row r="17" spans="1:16" s="8" customFormat="1" ht="40.5" customHeight="1">
      <c r="A17" s="5"/>
      <c r="B17" s="95">
        <v>13</v>
      </c>
      <c r="C17" s="95" t="s">
        <v>3</v>
      </c>
      <c r="D17" s="6"/>
      <c r="E17" s="86">
        <f t="shared" si="0"/>
        <v>29117</v>
      </c>
      <c r="F17" s="88">
        <v>0</v>
      </c>
      <c r="G17" s="88">
        <v>0</v>
      </c>
      <c r="H17" s="88">
        <v>29117</v>
      </c>
      <c r="I17" s="88">
        <v>0</v>
      </c>
      <c r="J17" s="88">
        <v>0</v>
      </c>
      <c r="K17" s="88">
        <v>0</v>
      </c>
      <c r="L17" s="88">
        <v>0</v>
      </c>
      <c r="M17" s="88">
        <v>0</v>
      </c>
      <c r="N17" s="88">
        <v>0</v>
      </c>
      <c r="O17" s="88">
        <v>0</v>
      </c>
      <c r="P17" s="88">
        <v>0</v>
      </c>
    </row>
    <row r="18" spans="1:16" s="8" customFormat="1" ht="40.5" customHeight="1">
      <c r="A18" s="5"/>
      <c r="B18" s="95">
        <v>14</v>
      </c>
      <c r="C18" s="95" t="s">
        <v>5</v>
      </c>
      <c r="D18" s="6"/>
      <c r="E18" s="86">
        <f t="shared" si="0"/>
        <v>58233</v>
      </c>
      <c r="F18" s="88">
        <v>0</v>
      </c>
      <c r="G18" s="88">
        <v>0</v>
      </c>
      <c r="H18" s="88">
        <v>58233</v>
      </c>
      <c r="I18" s="88">
        <v>0</v>
      </c>
      <c r="J18" s="88">
        <v>0</v>
      </c>
      <c r="K18" s="88">
        <v>0</v>
      </c>
      <c r="L18" s="88">
        <v>0</v>
      </c>
      <c r="M18" s="88">
        <v>0</v>
      </c>
      <c r="N18" s="88">
        <v>0</v>
      </c>
      <c r="O18" s="88">
        <v>0</v>
      </c>
      <c r="P18" s="88">
        <v>0</v>
      </c>
    </row>
    <row r="19" spans="1:16" s="8" customFormat="1" ht="39" customHeight="1">
      <c r="A19" s="5"/>
      <c r="B19" s="93">
        <v>15</v>
      </c>
      <c r="C19" s="93" t="s">
        <v>43</v>
      </c>
      <c r="D19" s="6"/>
      <c r="E19" s="86">
        <f t="shared" si="0"/>
        <v>7175436.7800000003</v>
      </c>
      <c r="F19" s="89">
        <v>165359</v>
      </c>
      <c r="G19" s="89">
        <v>6147497.7800000003</v>
      </c>
      <c r="H19" s="88">
        <v>862580</v>
      </c>
      <c r="I19" s="88">
        <v>0</v>
      </c>
      <c r="J19" s="88">
        <v>0</v>
      </c>
      <c r="K19" s="88">
        <v>0</v>
      </c>
      <c r="L19" s="88">
        <v>0</v>
      </c>
      <c r="M19" s="88">
        <v>0</v>
      </c>
      <c r="N19" s="88">
        <v>0</v>
      </c>
      <c r="O19" s="88">
        <v>0</v>
      </c>
      <c r="P19" s="88">
        <v>0</v>
      </c>
    </row>
    <row r="20" spans="1:16" s="8" customFormat="1" ht="32.25" customHeight="1">
      <c r="A20" s="11"/>
      <c r="B20" s="105" t="s">
        <v>1</v>
      </c>
      <c r="C20" s="105"/>
      <c r="D20" s="14">
        <v>540</v>
      </c>
      <c r="E20" s="104">
        <f t="shared" si="0"/>
        <v>8656175.8200000003</v>
      </c>
      <c r="F20" s="90">
        <f>F5+F19</f>
        <v>1121999.04</v>
      </c>
      <c r="G20" s="90">
        <f>SUM(G5:G19)</f>
        <v>6147497.7800000003</v>
      </c>
      <c r="H20" s="90">
        <f>SUM(H5:H19)</f>
        <v>1386679</v>
      </c>
      <c r="I20" s="91">
        <v>0</v>
      </c>
      <c r="J20" s="91">
        <v>0</v>
      </c>
      <c r="K20" s="91">
        <v>0</v>
      </c>
      <c r="L20" s="91">
        <v>0</v>
      </c>
      <c r="M20" s="91">
        <v>0</v>
      </c>
      <c r="N20" s="91">
        <v>0</v>
      </c>
      <c r="O20" s="91">
        <v>0</v>
      </c>
      <c r="P20" s="91">
        <v>0</v>
      </c>
    </row>
    <row r="21" spans="1:16" ht="12.75" customHeight="1">
      <c r="A21" s="1"/>
      <c r="B21" s="1"/>
      <c r="C21" s="1"/>
      <c r="D21" s="1"/>
      <c r="E21" s="1"/>
      <c r="F21" s="1" t="s">
        <v>0</v>
      </c>
      <c r="G21" s="1"/>
      <c r="H21" s="1"/>
      <c r="I21" s="1" t="s">
        <v>0</v>
      </c>
      <c r="J21" s="1" t="s">
        <v>0</v>
      </c>
      <c r="K21" s="1"/>
      <c r="L21" s="1"/>
      <c r="M21" s="1" t="s">
        <v>0</v>
      </c>
      <c r="N21" s="1"/>
      <c r="O21" s="1"/>
    </row>
  </sheetData>
  <mergeCells count="11">
    <mergeCell ref="B20:C20"/>
    <mergeCell ref="B1:N1"/>
    <mergeCell ref="B3:B4"/>
    <mergeCell ref="C3:C4"/>
    <mergeCell ref="E3:E4"/>
    <mergeCell ref="I3:I4"/>
    <mergeCell ref="M3:M4"/>
    <mergeCell ref="N3:P3"/>
    <mergeCell ref="O2:P2"/>
    <mergeCell ref="F3:H3"/>
    <mergeCell ref="J3:L3"/>
  </mergeCells>
  <pageMargins left="0.70866141732283472" right="0.70866141732283472" top="0.74803149606299213" bottom="0.74803149606299213" header="0.31496062992125984" footer="0.31496062992125984"/>
  <pageSetup paperSize="9" scale="57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10"/>
  <sheetViews>
    <sheetView topLeftCell="A4" workbookViewId="0">
      <selection activeCell="G24" sqref="G24"/>
    </sheetView>
  </sheetViews>
  <sheetFormatPr defaultColWidth="9.140625" defaultRowHeight="15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19" style="2" customWidth="1"/>
    <col min="6" max="6" width="35.85546875" style="2" customWidth="1"/>
    <col min="7" max="7" width="25.140625" style="2" customWidth="1"/>
    <col min="8" max="8" width="16.7109375" style="2" customWidth="1"/>
    <col min="9" max="9" width="31.42578125" style="2" customWidth="1"/>
    <col min="10" max="10" width="26.7109375" style="2" customWidth="1"/>
    <col min="11" max="11" width="18.7109375" style="2" customWidth="1"/>
    <col min="12" max="12" width="32.85546875" style="2" customWidth="1"/>
    <col min="13" max="13" width="31.85546875" style="2" customWidth="1"/>
    <col min="14" max="14" width="37.7109375" style="2" customWidth="1"/>
    <col min="15" max="240" width="9.140625" style="2" customWidth="1"/>
    <col min="241" max="16384" width="9.140625" style="2"/>
  </cols>
  <sheetData>
    <row r="1" spans="1:14" ht="81" customHeight="1">
      <c r="A1" s="3"/>
      <c r="B1" s="106" t="s">
        <v>30</v>
      </c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67"/>
    </row>
    <row r="2" spans="1:14" ht="17.25" customHeight="1">
      <c r="A2" s="3"/>
      <c r="B2" s="57"/>
      <c r="C2" s="57"/>
      <c r="D2" s="57"/>
      <c r="E2" s="57"/>
      <c r="F2" s="57"/>
      <c r="G2" s="67"/>
      <c r="H2" s="57"/>
      <c r="I2" s="57"/>
      <c r="J2" s="67"/>
      <c r="K2" s="57"/>
      <c r="L2" s="67"/>
      <c r="M2" s="60" t="s">
        <v>48</v>
      </c>
      <c r="N2" s="60"/>
    </row>
    <row r="3" spans="1:14" s="8" customFormat="1" ht="18.75" customHeight="1">
      <c r="A3" s="5"/>
      <c r="B3" s="108" t="s">
        <v>23</v>
      </c>
      <c r="C3" s="108" t="s">
        <v>22</v>
      </c>
      <c r="D3" s="6"/>
      <c r="E3" s="108" t="s">
        <v>27</v>
      </c>
      <c r="F3" s="110" t="s">
        <v>26</v>
      </c>
      <c r="G3" s="113"/>
      <c r="H3" s="114" t="s">
        <v>28</v>
      </c>
      <c r="I3" s="59" t="s">
        <v>26</v>
      </c>
      <c r="J3" s="69"/>
      <c r="K3" s="108" t="s">
        <v>31</v>
      </c>
      <c r="L3" s="68"/>
      <c r="M3" s="58" t="s">
        <v>26</v>
      </c>
      <c r="N3" s="67"/>
    </row>
    <row r="4" spans="1:14" s="8" customFormat="1" ht="367.5" customHeight="1">
      <c r="A4" s="5"/>
      <c r="B4" s="108"/>
      <c r="C4" s="108"/>
      <c r="D4" s="6"/>
      <c r="E4" s="108"/>
      <c r="F4" s="75" t="s">
        <v>47</v>
      </c>
      <c r="G4" s="82" t="s">
        <v>49</v>
      </c>
      <c r="H4" s="115"/>
      <c r="I4" s="75" t="s">
        <v>47</v>
      </c>
      <c r="J4" s="73" t="s">
        <v>49</v>
      </c>
      <c r="K4" s="108"/>
      <c r="L4" s="74" t="s">
        <v>47</v>
      </c>
      <c r="M4" s="73" t="s">
        <v>49</v>
      </c>
      <c r="N4" s="70"/>
    </row>
    <row r="5" spans="1:14" s="8" customFormat="1" ht="36" customHeight="1">
      <c r="A5" s="5"/>
      <c r="B5" s="77">
        <v>1</v>
      </c>
      <c r="C5" s="77" t="s">
        <v>18</v>
      </c>
      <c r="D5" s="6"/>
      <c r="E5" s="80">
        <f>F5+G5</f>
        <v>93978.6</v>
      </c>
      <c r="F5" s="64">
        <v>0</v>
      </c>
      <c r="G5" s="52">
        <v>93978.6</v>
      </c>
      <c r="H5" s="64">
        <v>0</v>
      </c>
      <c r="I5" s="64">
        <v>0</v>
      </c>
      <c r="J5" s="64">
        <v>0</v>
      </c>
      <c r="K5" s="64">
        <v>0</v>
      </c>
      <c r="L5" s="64">
        <v>0</v>
      </c>
      <c r="M5" s="64">
        <v>0</v>
      </c>
      <c r="N5" s="70"/>
    </row>
    <row r="6" spans="1:14" s="8" customFormat="1" ht="45" customHeight="1">
      <c r="A6" s="5"/>
      <c r="B6" s="58">
        <v>2</v>
      </c>
      <c r="C6" s="10" t="s">
        <v>17</v>
      </c>
      <c r="D6" s="6"/>
      <c r="E6" s="80">
        <f t="shared" ref="E6:E9" si="0">F6+G6</f>
        <v>176254.3</v>
      </c>
      <c r="F6" s="64">
        <v>166174.29999999999</v>
      </c>
      <c r="G6" s="53">
        <v>10080</v>
      </c>
      <c r="H6" s="53">
        <v>0</v>
      </c>
      <c r="I6" s="52">
        <v>0</v>
      </c>
      <c r="J6" s="53">
        <v>0</v>
      </c>
      <c r="K6" s="53">
        <v>0</v>
      </c>
      <c r="L6" s="53">
        <v>0</v>
      </c>
      <c r="M6" s="52">
        <v>0</v>
      </c>
      <c r="N6" s="71"/>
    </row>
    <row r="7" spans="1:14" s="8" customFormat="1" ht="45" customHeight="1">
      <c r="A7" s="5"/>
      <c r="B7" s="63">
        <v>3</v>
      </c>
      <c r="C7" s="10" t="s">
        <v>14</v>
      </c>
      <c r="D7" s="6"/>
      <c r="E7" s="80">
        <f t="shared" si="0"/>
        <v>512322.49</v>
      </c>
      <c r="F7" s="64">
        <v>512322.49</v>
      </c>
      <c r="G7" s="53">
        <v>0</v>
      </c>
      <c r="H7" s="52">
        <v>0</v>
      </c>
      <c r="I7" s="52">
        <v>0</v>
      </c>
      <c r="J7" s="53">
        <v>0</v>
      </c>
      <c r="K7" s="52">
        <v>0</v>
      </c>
      <c r="L7" s="53">
        <v>0</v>
      </c>
      <c r="M7" s="52">
        <v>0</v>
      </c>
      <c r="N7" s="71"/>
    </row>
    <row r="8" spans="1:14" s="8" customFormat="1" ht="45" customHeight="1">
      <c r="A8" s="5"/>
      <c r="B8" s="63">
        <v>4</v>
      </c>
      <c r="C8" s="63" t="s">
        <v>43</v>
      </c>
      <c r="D8" s="6"/>
      <c r="E8" s="80">
        <f t="shared" si="0"/>
        <v>2992629.91</v>
      </c>
      <c r="F8" s="64">
        <v>2992629.91</v>
      </c>
      <c r="G8" s="53">
        <v>0</v>
      </c>
      <c r="H8" s="52">
        <v>0</v>
      </c>
      <c r="I8" s="52">
        <v>0</v>
      </c>
      <c r="J8" s="53">
        <v>0</v>
      </c>
      <c r="K8" s="52">
        <v>0</v>
      </c>
      <c r="L8" s="53">
        <v>0</v>
      </c>
      <c r="M8" s="52">
        <v>0</v>
      </c>
      <c r="N8" s="71"/>
    </row>
    <row r="9" spans="1:14" s="8" customFormat="1" ht="32.25" customHeight="1">
      <c r="A9" s="11"/>
      <c r="B9" s="105" t="s">
        <v>1</v>
      </c>
      <c r="C9" s="105"/>
      <c r="D9" s="14">
        <v>540</v>
      </c>
      <c r="E9" s="79">
        <f t="shared" si="0"/>
        <v>3775185.3000000003</v>
      </c>
      <c r="F9" s="56">
        <f>SUM(F6:F8)</f>
        <v>3671126.7</v>
      </c>
      <c r="G9" s="56">
        <f>SUM(G5:G8)</f>
        <v>104058.6</v>
      </c>
      <c r="H9" s="56">
        <f t="shared" ref="H9:M9" si="1">H6</f>
        <v>0</v>
      </c>
      <c r="I9" s="56">
        <f t="shared" si="1"/>
        <v>0</v>
      </c>
      <c r="J9" s="76">
        <v>0</v>
      </c>
      <c r="K9" s="56">
        <f t="shared" si="1"/>
        <v>0</v>
      </c>
      <c r="L9" s="56">
        <f t="shared" si="1"/>
        <v>0</v>
      </c>
      <c r="M9" s="56">
        <f t="shared" si="1"/>
        <v>0</v>
      </c>
      <c r="N9" s="72"/>
    </row>
    <row r="10" spans="1:14" ht="12.75" customHeight="1">
      <c r="A10" s="1"/>
      <c r="B10" s="1"/>
      <c r="C10" s="1"/>
      <c r="D10" s="1"/>
      <c r="E10" s="1"/>
      <c r="F10" s="1" t="s">
        <v>0</v>
      </c>
      <c r="G10" s="1"/>
      <c r="H10" s="1" t="s">
        <v>0</v>
      </c>
      <c r="I10" s="1" t="s">
        <v>0</v>
      </c>
      <c r="J10" s="1"/>
      <c r="K10" s="1" t="s">
        <v>0</v>
      </c>
      <c r="L10" s="1"/>
      <c r="M10" s="1" t="s">
        <v>0</v>
      </c>
      <c r="N10" s="1"/>
    </row>
  </sheetData>
  <mergeCells count="8">
    <mergeCell ref="B9:C9"/>
    <mergeCell ref="B1:M1"/>
    <mergeCell ref="B3:B4"/>
    <mergeCell ref="C3:C4"/>
    <mergeCell ref="E3:E4"/>
    <mergeCell ref="H3:H4"/>
    <mergeCell ref="K3:K4"/>
    <mergeCell ref="F3:G3"/>
  </mergeCells>
  <pageMargins left="0.70866141732283472" right="0.70866141732283472" top="0.74803149606299213" bottom="0.74803149606299213" header="0.31496062992125984" footer="0.31496062992125984"/>
  <pageSetup paperSize="9" scale="46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22"/>
  <sheetViews>
    <sheetView topLeftCell="A14" workbookViewId="0">
      <selection activeCell="G30" sqref="G30"/>
    </sheetView>
  </sheetViews>
  <sheetFormatPr defaultColWidth="9.140625" defaultRowHeight="15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17.42578125" style="2" customWidth="1"/>
    <col min="6" max="6" width="24.85546875" style="2" customWidth="1"/>
    <col min="7" max="7" width="19.7109375" style="103" customWidth="1"/>
    <col min="8" max="8" width="20" style="2" customWidth="1"/>
    <col min="9" max="9" width="23" style="2" customWidth="1"/>
    <col min="10" max="10" width="17.28515625" style="2" customWidth="1"/>
    <col min="11" max="11" width="18.7109375" style="2" customWidth="1"/>
    <col min="12" max="12" width="23.140625" style="2" customWidth="1"/>
    <col min="13" max="13" width="18.28515625" style="2" customWidth="1"/>
    <col min="14" max="239" width="9.140625" style="2" customWidth="1"/>
    <col min="240" max="16384" width="9.140625" style="2"/>
  </cols>
  <sheetData>
    <row r="1" spans="1:13" ht="81" customHeight="1">
      <c r="A1" s="3"/>
      <c r="B1" s="106" t="s">
        <v>30</v>
      </c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4"/>
    </row>
    <row r="2" spans="1:13" ht="17.25" customHeight="1">
      <c r="A2" s="3"/>
      <c r="B2" s="29"/>
      <c r="C2" s="29"/>
      <c r="D2" s="29"/>
      <c r="E2" s="29"/>
      <c r="F2" s="29"/>
      <c r="G2" s="96"/>
      <c r="H2" s="29"/>
      <c r="I2" s="29"/>
      <c r="J2" s="39"/>
      <c r="K2" s="29"/>
      <c r="L2" s="60"/>
      <c r="M2" s="60" t="s">
        <v>37</v>
      </c>
    </row>
    <row r="3" spans="1:13" s="8" customFormat="1" ht="18.75" customHeight="1">
      <c r="A3" s="5"/>
      <c r="B3" s="108" t="s">
        <v>23</v>
      </c>
      <c r="C3" s="108" t="s">
        <v>22</v>
      </c>
      <c r="D3" s="6"/>
      <c r="E3" s="108" t="s">
        <v>27</v>
      </c>
      <c r="F3" s="110" t="s">
        <v>26</v>
      </c>
      <c r="G3" s="116"/>
      <c r="H3" s="108" t="s">
        <v>28</v>
      </c>
      <c r="I3" s="110" t="s">
        <v>26</v>
      </c>
      <c r="J3" s="116"/>
      <c r="K3" s="108" t="s">
        <v>31</v>
      </c>
      <c r="L3" s="110" t="s">
        <v>26</v>
      </c>
      <c r="M3" s="112"/>
    </row>
    <row r="4" spans="1:13" s="8" customFormat="1" ht="129.75" customHeight="1">
      <c r="A4" s="5"/>
      <c r="B4" s="108"/>
      <c r="C4" s="108"/>
      <c r="D4" s="6"/>
      <c r="E4" s="108"/>
      <c r="F4" s="31" t="s">
        <v>38</v>
      </c>
      <c r="G4" s="97" t="s">
        <v>42</v>
      </c>
      <c r="H4" s="108"/>
      <c r="I4" s="31" t="s">
        <v>38</v>
      </c>
      <c r="J4" s="27" t="s">
        <v>42</v>
      </c>
      <c r="K4" s="108"/>
      <c r="L4" s="61" t="s">
        <v>38</v>
      </c>
      <c r="M4" s="62" t="s">
        <v>42</v>
      </c>
    </row>
    <row r="5" spans="1:13" s="8" customFormat="1" ht="45" customHeight="1">
      <c r="A5" s="5"/>
      <c r="B5" s="51">
        <v>1</v>
      </c>
      <c r="C5" s="51" t="s">
        <v>20</v>
      </c>
      <c r="D5" s="6"/>
      <c r="E5" s="53">
        <f>F5+G5</f>
        <v>592443.81000000006</v>
      </c>
      <c r="F5" s="52">
        <v>0</v>
      </c>
      <c r="G5" s="98">
        <v>592443.81000000006</v>
      </c>
      <c r="H5" s="53">
        <v>0</v>
      </c>
      <c r="I5" s="52">
        <v>0</v>
      </c>
      <c r="J5" s="52">
        <v>0</v>
      </c>
      <c r="K5" s="53">
        <v>0</v>
      </c>
      <c r="L5" s="52">
        <v>0</v>
      </c>
      <c r="M5" s="54">
        <v>0</v>
      </c>
    </row>
    <row r="6" spans="1:13" s="8" customFormat="1" ht="35.25" customHeight="1">
      <c r="A6" s="5"/>
      <c r="B6" s="40">
        <v>2</v>
      </c>
      <c r="C6" s="10" t="s">
        <v>17</v>
      </c>
      <c r="D6" s="6"/>
      <c r="E6" s="53">
        <f t="shared" ref="E6:E20" si="0">F6+G6</f>
        <v>1004620.96</v>
      </c>
      <c r="F6" s="42">
        <v>535923</v>
      </c>
      <c r="G6" s="98">
        <v>468697.96</v>
      </c>
      <c r="H6" s="53">
        <v>0</v>
      </c>
      <c r="I6" s="52">
        <v>0</v>
      </c>
      <c r="J6" s="52">
        <v>0</v>
      </c>
      <c r="K6" s="53">
        <v>0</v>
      </c>
      <c r="L6" s="52">
        <v>0</v>
      </c>
      <c r="M6" s="54">
        <v>0</v>
      </c>
    </row>
    <row r="7" spans="1:13" s="8" customFormat="1" ht="35.25" customHeight="1">
      <c r="A7" s="5"/>
      <c r="B7" s="51">
        <v>3</v>
      </c>
      <c r="C7" s="10" t="s">
        <v>15</v>
      </c>
      <c r="D7" s="6"/>
      <c r="E7" s="53">
        <f t="shared" si="0"/>
        <v>1450094.11</v>
      </c>
      <c r="F7" s="52">
        <v>139339.01</v>
      </c>
      <c r="G7" s="98">
        <v>1310755.1000000001</v>
      </c>
      <c r="H7" s="53">
        <v>0</v>
      </c>
      <c r="I7" s="52">
        <v>0</v>
      </c>
      <c r="J7" s="52">
        <v>0</v>
      </c>
      <c r="K7" s="53">
        <v>0</v>
      </c>
      <c r="L7" s="52">
        <v>0</v>
      </c>
      <c r="M7" s="54">
        <v>0</v>
      </c>
    </row>
    <row r="8" spans="1:13" s="8" customFormat="1" ht="25.5" customHeight="1">
      <c r="A8" s="9"/>
      <c r="B8" s="12">
        <v>4</v>
      </c>
      <c r="C8" s="10" t="s">
        <v>18</v>
      </c>
      <c r="D8" s="13">
        <v>512</v>
      </c>
      <c r="E8" s="53">
        <f t="shared" si="0"/>
        <v>1080398.56</v>
      </c>
      <c r="F8" s="55">
        <v>688400</v>
      </c>
      <c r="G8" s="99">
        <v>391998.56</v>
      </c>
      <c r="H8" s="53">
        <v>0</v>
      </c>
      <c r="I8" s="52">
        <v>0</v>
      </c>
      <c r="J8" s="52">
        <v>0</v>
      </c>
      <c r="K8" s="53">
        <v>0</v>
      </c>
      <c r="L8" s="52">
        <v>0</v>
      </c>
      <c r="M8" s="54">
        <v>0</v>
      </c>
    </row>
    <row r="9" spans="1:13" s="8" customFormat="1" ht="25.5" customHeight="1">
      <c r="A9" s="9"/>
      <c r="B9" s="12">
        <v>5</v>
      </c>
      <c r="C9" s="10" t="s">
        <v>19</v>
      </c>
      <c r="D9" s="13"/>
      <c r="E9" s="53">
        <f t="shared" si="0"/>
        <v>385000</v>
      </c>
      <c r="F9" s="55">
        <v>185000</v>
      </c>
      <c r="G9" s="99">
        <v>200000</v>
      </c>
      <c r="H9" s="53">
        <v>0</v>
      </c>
      <c r="I9" s="52">
        <v>0</v>
      </c>
      <c r="J9" s="52">
        <v>0</v>
      </c>
      <c r="K9" s="53">
        <v>0</v>
      </c>
      <c r="L9" s="52">
        <v>0</v>
      </c>
      <c r="M9" s="54">
        <v>0</v>
      </c>
    </row>
    <row r="10" spans="1:13" s="8" customFormat="1" ht="45" customHeight="1">
      <c r="A10" s="9"/>
      <c r="B10" s="12">
        <v>6</v>
      </c>
      <c r="C10" s="10" t="s">
        <v>14</v>
      </c>
      <c r="D10" s="13"/>
      <c r="E10" s="53">
        <f t="shared" si="0"/>
        <v>2100000</v>
      </c>
      <c r="F10" s="55">
        <v>2100000</v>
      </c>
      <c r="G10" s="99">
        <v>0</v>
      </c>
      <c r="H10" s="53">
        <v>0</v>
      </c>
      <c r="I10" s="52">
        <v>0</v>
      </c>
      <c r="J10" s="52">
        <v>0</v>
      </c>
      <c r="K10" s="53">
        <v>0</v>
      </c>
      <c r="L10" s="52">
        <v>0</v>
      </c>
      <c r="M10" s="54">
        <v>0</v>
      </c>
    </row>
    <row r="11" spans="1:13" s="8" customFormat="1" ht="37.5">
      <c r="A11" s="9"/>
      <c r="B11" s="12">
        <v>7</v>
      </c>
      <c r="C11" s="10" t="s">
        <v>12</v>
      </c>
      <c r="D11" s="13">
        <v>540</v>
      </c>
      <c r="E11" s="53">
        <f t="shared" si="0"/>
        <v>144633</v>
      </c>
      <c r="F11" s="55">
        <v>144633</v>
      </c>
      <c r="G11" s="99">
        <v>0</v>
      </c>
      <c r="H11" s="53">
        <v>0</v>
      </c>
      <c r="I11" s="52">
        <v>0</v>
      </c>
      <c r="J11" s="52">
        <v>0</v>
      </c>
      <c r="K11" s="53">
        <v>0</v>
      </c>
      <c r="L11" s="52">
        <v>0</v>
      </c>
      <c r="M11" s="54">
        <v>0</v>
      </c>
    </row>
    <row r="12" spans="1:13" s="8" customFormat="1" ht="37.5">
      <c r="A12" s="9"/>
      <c r="B12" s="12">
        <v>8</v>
      </c>
      <c r="C12" s="10" t="s">
        <v>13</v>
      </c>
      <c r="D12" s="13"/>
      <c r="E12" s="53">
        <f t="shared" si="0"/>
        <v>273236.21999999997</v>
      </c>
      <c r="F12" s="52">
        <v>0</v>
      </c>
      <c r="G12" s="99">
        <v>273236.21999999997</v>
      </c>
      <c r="H12" s="53">
        <v>0</v>
      </c>
      <c r="I12" s="52">
        <v>0</v>
      </c>
      <c r="J12" s="52">
        <v>0</v>
      </c>
      <c r="K12" s="53">
        <v>0</v>
      </c>
      <c r="L12" s="52">
        <v>0</v>
      </c>
      <c r="M12" s="54">
        <v>0</v>
      </c>
    </row>
    <row r="13" spans="1:13" s="8" customFormat="1" ht="37.5">
      <c r="A13" s="9"/>
      <c r="B13" s="12">
        <v>9</v>
      </c>
      <c r="C13" s="10" t="s">
        <v>9</v>
      </c>
      <c r="D13" s="13"/>
      <c r="E13" s="53">
        <f t="shared" si="0"/>
        <v>81156.87</v>
      </c>
      <c r="F13" s="52">
        <v>0</v>
      </c>
      <c r="G13" s="99">
        <v>81156.87</v>
      </c>
      <c r="H13" s="53">
        <v>0</v>
      </c>
      <c r="I13" s="52">
        <v>0</v>
      </c>
      <c r="J13" s="52">
        <v>0</v>
      </c>
      <c r="K13" s="53">
        <v>0</v>
      </c>
      <c r="L13" s="52">
        <v>0</v>
      </c>
      <c r="M13" s="54">
        <v>0</v>
      </c>
    </row>
    <row r="14" spans="1:13" s="8" customFormat="1" ht="37.5">
      <c r="A14" s="9"/>
      <c r="B14" s="12">
        <v>10</v>
      </c>
      <c r="C14" s="10" t="s">
        <v>8</v>
      </c>
      <c r="D14" s="13"/>
      <c r="E14" s="53">
        <f t="shared" si="0"/>
        <v>200000</v>
      </c>
      <c r="F14" s="55">
        <v>100000</v>
      </c>
      <c r="G14" s="99">
        <v>100000</v>
      </c>
      <c r="H14" s="53">
        <v>0</v>
      </c>
      <c r="I14" s="52">
        <v>0</v>
      </c>
      <c r="J14" s="52">
        <v>0</v>
      </c>
      <c r="K14" s="53">
        <v>0</v>
      </c>
      <c r="L14" s="52">
        <v>0</v>
      </c>
      <c r="M14" s="54">
        <v>0</v>
      </c>
    </row>
    <row r="15" spans="1:13" s="8" customFormat="1" ht="37.5">
      <c r="A15" s="9"/>
      <c r="B15" s="12">
        <v>11</v>
      </c>
      <c r="C15" s="10" t="s">
        <v>6</v>
      </c>
      <c r="D15" s="13"/>
      <c r="E15" s="53">
        <f t="shared" si="0"/>
        <v>42000</v>
      </c>
      <c r="F15" s="55">
        <v>42000</v>
      </c>
      <c r="G15" s="100">
        <v>0</v>
      </c>
      <c r="H15" s="52">
        <v>0</v>
      </c>
      <c r="I15" s="52">
        <v>0</v>
      </c>
      <c r="J15" s="52">
        <v>0</v>
      </c>
      <c r="K15" s="52">
        <v>0</v>
      </c>
      <c r="L15" s="52">
        <v>0</v>
      </c>
      <c r="M15" s="52">
        <v>0</v>
      </c>
    </row>
    <row r="16" spans="1:13" s="8" customFormat="1" ht="37.5">
      <c r="A16" s="9"/>
      <c r="B16" s="12">
        <v>12</v>
      </c>
      <c r="C16" s="10" t="s">
        <v>5</v>
      </c>
      <c r="D16" s="13"/>
      <c r="E16" s="53">
        <f t="shared" si="0"/>
        <v>115000</v>
      </c>
      <c r="F16" s="55">
        <v>85000</v>
      </c>
      <c r="G16" s="99">
        <v>30000</v>
      </c>
      <c r="H16" s="53">
        <v>0</v>
      </c>
      <c r="I16" s="52">
        <v>0</v>
      </c>
      <c r="J16" s="52">
        <v>0</v>
      </c>
      <c r="K16" s="53">
        <v>0</v>
      </c>
      <c r="L16" s="52">
        <v>0</v>
      </c>
      <c r="M16" s="54">
        <v>0</v>
      </c>
    </row>
    <row r="17" spans="1:13" s="8" customFormat="1" ht="37.5">
      <c r="A17" s="9"/>
      <c r="B17" s="12">
        <v>13</v>
      </c>
      <c r="C17" s="10" t="s">
        <v>3</v>
      </c>
      <c r="D17" s="13"/>
      <c r="E17" s="53">
        <f t="shared" si="0"/>
        <v>2020217.96</v>
      </c>
      <c r="F17" s="55">
        <v>0</v>
      </c>
      <c r="G17" s="99">
        <v>2020217.96</v>
      </c>
      <c r="H17" s="53">
        <v>0</v>
      </c>
      <c r="I17" s="52">
        <v>0</v>
      </c>
      <c r="J17" s="52">
        <v>0</v>
      </c>
      <c r="K17" s="53">
        <v>0</v>
      </c>
      <c r="L17" s="52">
        <v>0</v>
      </c>
      <c r="M17" s="54">
        <v>0</v>
      </c>
    </row>
    <row r="18" spans="1:13" s="8" customFormat="1" ht="37.5">
      <c r="A18" s="9"/>
      <c r="B18" s="12">
        <v>14</v>
      </c>
      <c r="C18" s="10" t="s">
        <v>2</v>
      </c>
      <c r="D18" s="13"/>
      <c r="E18" s="53">
        <f t="shared" si="0"/>
        <v>27782.87</v>
      </c>
      <c r="F18" s="55">
        <v>27782.87</v>
      </c>
      <c r="G18" s="99">
        <v>0</v>
      </c>
      <c r="H18" s="53">
        <v>0</v>
      </c>
      <c r="I18" s="52">
        <v>0</v>
      </c>
      <c r="J18" s="52">
        <v>0</v>
      </c>
      <c r="K18" s="53">
        <v>0</v>
      </c>
      <c r="L18" s="52">
        <v>0</v>
      </c>
      <c r="M18" s="54">
        <v>0</v>
      </c>
    </row>
    <row r="19" spans="1:13" s="8" customFormat="1" ht="37.5">
      <c r="A19" s="9"/>
      <c r="B19" s="12">
        <v>15</v>
      </c>
      <c r="C19" s="10" t="s">
        <v>4</v>
      </c>
      <c r="D19" s="13">
        <v>540</v>
      </c>
      <c r="E19" s="53">
        <f t="shared" si="0"/>
        <v>191737.03999999998</v>
      </c>
      <c r="F19" s="55">
        <v>118537.04</v>
      </c>
      <c r="G19" s="99">
        <v>73200</v>
      </c>
      <c r="H19" s="53">
        <v>0</v>
      </c>
      <c r="I19" s="52">
        <v>0</v>
      </c>
      <c r="J19" s="52">
        <v>0</v>
      </c>
      <c r="K19" s="53">
        <v>0</v>
      </c>
      <c r="L19" s="52">
        <v>0</v>
      </c>
      <c r="M19" s="54">
        <v>0</v>
      </c>
    </row>
    <row r="20" spans="1:13" s="8" customFormat="1" ht="37.5">
      <c r="A20" s="41"/>
      <c r="B20" s="12">
        <v>16</v>
      </c>
      <c r="C20" s="10" t="s">
        <v>43</v>
      </c>
      <c r="D20" s="13"/>
      <c r="E20" s="53">
        <f t="shared" si="0"/>
        <v>1288349</v>
      </c>
      <c r="F20" s="55">
        <v>1288349</v>
      </c>
      <c r="G20" s="99">
        <v>0</v>
      </c>
      <c r="H20" s="53">
        <v>0</v>
      </c>
      <c r="I20" s="52">
        <v>0</v>
      </c>
      <c r="J20" s="52">
        <v>0</v>
      </c>
      <c r="K20" s="53">
        <v>0</v>
      </c>
      <c r="L20" s="52">
        <v>0</v>
      </c>
      <c r="M20" s="54">
        <v>0</v>
      </c>
    </row>
    <row r="21" spans="1:13" s="8" customFormat="1" ht="32.25" customHeight="1">
      <c r="A21" s="11"/>
      <c r="B21" s="105" t="s">
        <v>1</v>
      </c>
      <c r="C21" s="105"/>
      <c r="D21" s="14">
        <v>540</v>
      </c>
      <c r="E21" s="56">
        <f>F21+G21</f>
        <v>10996670.4</v>
      </c>
      <c r="F21" s="56">
        <f>SUM(F6:F20)</f>
        <v>5454963.9199999999</v>
      </c>
      <c r="G21" s="101">
        <f>SUM(G5:G20)</f>
        <v>5541706.4800000004</v>
      </c>
      <c r="H21" s="56">
        <f>SUM(H8:H19)</f>
        <v>0</v>
      </c>
      <c r="I21" s="56">
        <f>SUM(I8:I19)</f>
        <v>0</v>
      </c>
      <c r="J21" s="56">
        <v>0</v>
      </c>
      <c r="K21" s="56">
        <f>SUM(K8:K19)</f>
        <v>0</v>
      </c>
      <c r="L21" s="56">
        <f>SUM(L8:L19)</f>
        <v>0</v>
      </c>
      <c r="M21" s="78">
        <v>0</v>
      </c>
    </row>
    <row r="22" spans="1:13" ht="12.75" customHeight="1">
      <c r="A22" s="1"/>
      <c r="B22" s="1"/>
      <c r="C22" s="1"/>
      <c r="D22" s="1"/>
      <c r="E22" s="1"/>
      <c r="F22" s="1" t="s">
        <v>0</v>
      </c>
      <c r="G22" s="102"/>
      <c r="H22" s="1" t="s">
        <v>0</v>
      </c>
      <c r="I22" s="1" t="s">
        <v>0</v>
      </c>
      <c r="J22" s="1"/>
      <c r="K22" s="1" t="s">
        <v>0</v>
      </c>
      <c r="L22" s="1" t="s">
        <v>0</v>
      </c>
      <c r="M22" s="1" t="s">
        <v>0</v>
      </c>
    </row>
  </sheetData>
  <mergeCells count="10">
    <mergeCell ref="K3:K4"/>
    <mergeCell ref="B21:C21"/>
    <mergeCell ref="B1:L1"/>
    <mergeCell ref="B3:B4"/>
    <mergeCell ref="C3:C4"/>
    <mergeCell ref="E3:E4"/>
    <mergeCell ref="H3:H4"/>
    <mergeCell ref="L3:M3"/>
    <mergeCell ref="I3:J3"/>
    <mergeCell ref="F3:G3"/>
  </mergeCells>
  <pageMargins left="0.70866141732283472" right="0.70866141732283472" top="0.74803149606299213" bottom="0.74803149606299213" header="0.31496062992125984" footer="0.31496062992125984"/>
  <pageSetup paperSize="9" scale="57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32"/>
  <sheetViews>
    <sheetView showGridLines="0" tabSelected="1" view="pageBreakPreview" zoomScale="60" workbookViewId="0">
      <selection sqref="A1:XFD2"/>
    </sheetView>
  </sheetViews>
  <sheetFormatPr defaultColWidth="9.140625" defaultRowHeight="15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17.42578125" style="2" customWidth="1"/>
    <col min="6" max="6" width="29.42578125" style="2" customWidth="1"/>
    <col min="7" max="7" width="17.5703125" style="2" customWidth="1"/>
    <col min="8" max="8" width="20" style="2" customWidth="1"/>
    <col min="9" max="9" width="29.42578125" style="2" customWidth="1"/>
    <col min="10" max="10" width="17.5703125" style="2" customWidth="1"/>
    <col min="11" max="11" width="18.7109375" style="2" customWidth="1"/>
    <col min="12" max="12" width="29.42578125" style="2" customWidth="1"/>
    <col min="13" max="13" width="17.5703125" style="2" customWidth="1"/>
    <col min="14" max="14" width="9.140625" style="2" customWidth="1"/>
    <col min="15" max="15" width="0" style="2" hidden="1" customWidth="1"/>
    <col min="16" max="242" width="9.140625" style="2" customWidth="1"/>
    <col min="243" max="16384" width="9.140625" style="2"/>
  </cols>
  <sheetData>
    <row r="1" spans="1:15" s="20" customFormat="1" ht="18.75" customHeight="1">
      <c r="A1" s="18"/>
      <c r="B1" s="18"/>
      <c r="C1" s="18"/>
      <c r="D1" s="18"/>
      <c r="E1" s="18"/>
      <c r="F1" s="18"/>
      <c r="G1" s="18"/>
      <c r="H1" s="19"/>
      <c r="I1" s="19"/>
      <c r="J1" s="19"/>
      <c r="L1" s="19"/>
      <c r="M1" s="21" t="s">
        <v>32</v>
      </c>
    </row>
    <row r="2" spans="1:15" s="20" customFormat="1" ht="18.75" customHeight="1">
      <c r="A2" s="18"/>
      <c r="B2" s="19"/>
      <c r="C2" s="19"/>
      <c r="D2" s="19"/>
      <c r="E2" s="19"/>
      <c r="F2" s="19"/>
      <c r="G2" s="19"/>
      <c r="H2" s="19"/>
      <c r="I2" s="19"/>
      <c r="J2" s="19"/>
      <c r="L2" s="19"/>
      <c r="M2" s="21" t="s">
        <v>44</v>
      </c>
    </row>
    <row r="3" spans="1:15" s="20" customFormat="1" ht="34.5" customHeight="1">
      <c r="A3" s="18"/>
      <c r="B3" s="19"/>
      <c r="C3" s="19"/>
      <c r="D3" s="19"/>
      <c r="E3" s="19"/>
      <c r="F3" s="19"/>
      <c r="G3" s="19"/>
      <c r="H3" s="19"/>
      <c r="I3" s="19"/>
      <c r="J3" s="19"/>
      <c r="K3" s="118" t="s">
        <v>29</v>
      </c>
      <c r="L3" s="119"/>
      <c r="M3" s="119"/>
    </row>
    <row r="4" spans="1:15" s="20" customFormat="1" ht="18.75" customHeight="1">
      <c r="A4" s="18"/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</row>
    <row r="5" spans="1:15" s="20" customFormat="1" ht="409.6" hidden="1" customHeight="1">
      <c r="A5" s="18"/>
      <c r="B5" s="18"/>
      <c r="C5" s="18"/>
      <c r="D5" s="18"/>
      <c r="E5" s="18"/>
      <c r="F5" s="18"/>
      <c r="G5" s="18"/>
      <c r="H5" s="18"/>
      <c r="I5" s="19"/>
      <c r="J5" s="19"/>
      <c r="K5" s="19"/>
      <c r="L5" s="19"/>
    </row>
    <row r="7" spans="1:15" ht="81" customHeight="1">
      <c r="A7" s="3"/>
      <c r="B7" s="106" t="s">
        <v>30</v>
      </c>
      <c r="C7" s="106"/>
      <c r="D7" s="106"/>
      <c r="E7" s="106"/>
      <c r="F7" s="106"/>
      <c r="G7" s="106"/>
      <c r="H7" s="106"/>
      <c r="I7" s="106"/>
      <c r="J7" s="106"/>
      <c r="K7" s="106"/>
      <c r="L7" s="106"/>
      <c r="M7" s="106"/>
      <c r="N7" s="4"/>
      <c r="O7" s="4"/>
    </row>
    <row r="8" spans="1:15" ht="17.25" customHeight="1">
      <c r="A8" s="3"/>
      <c r="B8" s="23"/>
      <c r="C8" s="23"/>
      <c r="D8" s="23"/>
      <c r="E8" s="23"/>
      <c r="F8" s="23"/>
      <c r="G8" s="23"/>
      <c r="H8" s="23"/>
      <c r="I8" s="23"/>
      <c r="J8" s="23"/>
      <c r="K8" s="23"/>
      <c r="L8" s="107" t="s">
        <v>36</v>
      </c>
      <c r="M8" s="107"/>
      <c r="N8" s="4"/>
      <c r="O8" s="4"/>
    </row>
    <row r="9" spans="1:15" s="8" customFormat="1" ht="18.75" customHeight="1">
      <c r="A9" s="5"/>
      <c r="B9" s="108" t="s">
        <v>23</v>
      </c>
      <c r="C9" s="108" t="s">
        <v>22</v>
      </c>
      <c r="D9" s="6"/>
      <c r="E9" s="108" t="s">
        <v>27</v>
      </c>
      <c r="F9" s="108" t="s">
        <v>26</v>
      </c>
      <c r="G9" s="108"/>
      <c r="H9" s="108" t="s">
        <v>28</v>
      </c>
      <c r="I9" s="108" t="s">
        <v>26</v>
      </c>
      <c r="J9" s="108"/>
      <c r="K9" s="108" t="s">
        <v>31</v>
      </c>
      <c r="L9" s="108" t="s">
        <v>26</v>
      </c>
      <c r="M9" s="108"/>
      <c r="N9" s="7"/>
      <c r="O9" s="7"/>
    </row>
    <row r="10" spans="1:15" s="8" customFormat="1" ht="409.5">
      <c r="A10" s="5"/>
      <c r="B10" s="108"/>
      <c r="C10" s="108"/>
      <c r="D10" s="6"/>
      <c r="E10" s="108"/>
      <c r="F10" s="22" t="s">
        <v>24</v>
      </c>
      <c r="G10" s="22" t="s">
        <v>25</v>
      </c>
      <c r="H10" s="108"/>
      <c r="I10" s="22" t="s">
        <v>24</v>
      </c>
      <c r="J10" s="22" t="s">
        <v>25</v>
      </c>
      <c r="K10" s="108"/>
      <c r="L10" s="22" t="s">
        <v>24</v>
      </c>
      <c r="M10" s="22" t="s">
        <v>25</v>
      </c>
      <c r="N10" s="7"/>
      <c r="O10" s="7"/>
    </row>
    <row r="11" spans="1:15" s="8" customFormat="1" ht="37.5">
      <c r="A11" s="9"/>
      <c r="B11" s="12">
        <v>1</v>
      </c>
      <c r="C11" s="10" t="s">
        <v>21</v>
      </c>
      <c r="D11" s="13">
        <v>540</v>
      </c>
      <c r="E11" s="16">
        <f>F11+G11</f>
        <v>445815</v>
      </c>
      <c r="F11" s="24">
        <v>421815</v>
      </c>
      <c r="G11" s="15">
        <v>24000</v>
      </c>
      <c r="H11" s="16">
        <f>I11+J11</f>
        <v>0</v>
      </c>
      <c r="I11" s="24">
        <v>0</v>
      </c>
      <c r="J11" s="16">
        <f t="shared" ref="J11:J30" si="0">K11+L11</f>
        <v>0</v>
      </c>
      <c r="K11" s="16">
        <f>L11+M11</f>
        <v>0</v>
      </c>
      <c r="L11" s="24">
        <v>0</v>
      </c>
      <c r="M11" s="15">
        <v>0</v>
      </c>
      <c r="N11" s="7" t="s">
        <v>0</v>
      </c>
      <c r="O11" s="7" t="s">
        <v>0</v>
      </c>
    </row>
    <row r="12" spans="1:15" s="8" customFormat="1" ht="37.5">
      <c r="A12" s="9"/>
      <c r="B12" s="12">
        <v>2</v>
      </c>
      <c r="C12" s="10" t="s">
        <v>20</v>
      </c>
      <c r="D12" s="13">
        <v>540</v>
      </c>
      <c r="E12" s="16">
        <f t="shared" ref="E12:E30" si="1">F12+G12</f>
        <v>38937.599999999999</v>
      </c>
      <c r="F12" s="24">
        <v>0</v>
      </c>
      <c r="G12" s="15">
        <v>38937.599999999999</v>
      </c>
      <c r="H12" s="16">
        <f t="shared" ref="G12:H30" si="2">I12+J12</f>
        <v>0</v>
      </c>
      <c r="I12" s="24">
        <v>0</v>
      </c>
      <c r="J12" s="16">
        <f t="shared" si="0"/>
        <v>0</v>
      </c>
      <c r="K12" s="16">
        <f t="shared" ref="K12:K30" si="3">L12+M12</f>
        <v>0</v>
      </c>
      <c r="L12" s="24">
        <v>0</v>
      </c>
      <c r="M12" s="15">
        <v>0</v>
      </c>
      <c r="N12" s="7" t="s">
        <v>0</v>
      </c>
      <c r="O12" s="7" t="s">
        <v>0</v>
      </c>
    </row>
    <row r="13" spans="1:15" s="8" customFormat="1" ht="37.5">
      <c r="A13" s="9"/>
      <c r="B13" s="12">
        <v>3</v>
      </c>
      <c r="C13" s="10" t="s">
        <v>19</v>
      </c>
      <c r="D13" s="13">
        <v>540</v>
      </c>
      <c r="E13" s="16">
        <f t="shared" si="1"/>
        <v>106445.8</v>
      </c>
      <c r="F13" s="24">
        <v>78527</v>
      </c>
      <c r="G13" s="15">
        <v>27918.799999999999</v>
      </c>
      <c r="H13" s="16">
        <f t="shared" si="2"/>
        <v>0</v>
      </c>
      <c r="I13" s="24">
        <v>0</v>
      </c>
      <c r="J13" s="16">
        <f t="shared" si="0"/>
        <v>0</v>
      </c>
      <c r="K13" s="16">
        <f t="shared" si="3"/>
        <v>0</v>
      </c>
      <c r="L13" s="24">
        <v>0</v>
      </c>
      <c r="M13" s="15">
        <v>0</v>
      </c>
      <c r="N13" s="7" t="s">
        <v>0</v>
      </c>
      <c r="O13" s="7" t="s">
        <v>0</v>
      </c>
    </row>
    <row r="14" spans="1:15" s="8" customFormat="1" ht="25.5" customHeight="1">
      <c r="A14" s="9"/>
      <c r="B14" s="12">
        <v>4</v>
      </c>
      <c r="C14" s="10" t="s">
        <v>18</v>
      </c>
      <c r="D14" s="13">
        <v>512</v>
      </c>
      <c r="E14" s="16">
        <f t="shared" si="1"/>
        <v>103006</v>
      </c>
      <c r="F14" s="24">
        <v>78332</v>
      </c>
      <c r="G14" s="15">
        <v>24674</v>
      </c>
      <c r="H14" s="16">
        <f t="shared" si="2"/>
        <v>0</v>
      </c>
      <c r="I14" s="24">
        <v>0</v>
      </c>
      <c r="J14" s="16">
        <f t="shared" si="0"/>
        <v>0</v>
      </c>
      <c r="K14" s="16">
        <f t="shared" si="3"/>
        <v>0</v>
      </c>
      <c r="L14" s="24">
        <v>0</v>
      </c>
      <c r="M14" s="15">
        <v>0</v>
      </c>
      <c r="N14" s="7" t="s">
        <v>0</v>
      </c>
      <c r="O14" s="7" t="s">
        <v>0</v>
      </c>
    </row>
    <row r="15" spans="1:15" s="8" customFormat="1" ht="37.5">
      <c r="A15" s="9"/>
      <c r="B15" s="12">
        <v>5</v>
      </c>
      <c r="C15" s="10" t="s">
        <v>17</v>
      </c>
      <c r="D15" s="13">
        <v>512</v>
      </c>
      <c r="E15" s="16">
        <f t="shared" si="1"/>
        <v>50835.8</v>
      </c>
      <c r="F15" s="24">
        <v>30353</v>
      </c>
      <c r="G15" s="15">
        <v>20482.8</v>
      </c>
      <c r="H15" s="16">
        <f t="shared" si="2"/>
        <v>0</v>
      </c>
      <c r="I15" s="24">
        <v>0</v>
      </c>
      <c r="J15" s="16">
        <f t="shared" si="0"/>
        <v>0</v>
      </c>
      <c r="K15" s="16">
        <f t="shared" si="3"/>
        <v>0</v>
      </c>
      <c r="L15" s="24">
        <v>0</v>
      </c>
      <c r="M15" s="15">
        <v>0</v>
      </c>
      <c r="N15" s="7" t="s">
        <v>0</v>
      </c>
      <c r="O15" s="7" t="s">
        <v>0</v>
      </c>
    </row>
    <row r="16" spans="1:15" s="8" customFormat="1" ht="45" customHeight="1">
      <c r="A16" s="9"/>
      <c r="B16" s="12">
        <v>6</v>
      </c>
      <c r="C16" s="10" t="s">
        <v>16</v>
      </c>
      <c r="D16" s="13">
        <v>540</v>
      </c>
      <c r="E16" s="16">
        <f t="shared" si="1"/>
        <v>154260.6</v>
      </c>
      <c r="F16" s="24">
        <v>15275</v>
      </c>
      <c r="G16" s="15">
        <v>138985.60000000001</v>
      </c>
      <c r="H16" s="16">
        <f t="shared" si="2"/>
        <v>0</v>
      </c>
      <c r="I16" s="24">
        <v>0</v>
      </c>
      <c r="J16" s="16">
        <f t="shared" si="0"/>
        <v>0</v>
      </c>
      <c r="K16" s="16">
        <f t="shared" si="3"/>
        <v>0</v>
      </c>
      <c r="L16" s="24">
        <v>0</v>
      </c>
      <c r="M16" s="15">
        <v>0</v>
      </c>
      <c r="N16" s="7" t="s">
        <v>0</v>
      </c>
      <c r="O16" s="7" t="s">
        <v>0</v>
      </c>
    </row>
    <row r="17" spans="1:15" s="8" customFormat="1" ht="51.75" customHeight="1">
      <c r="A17" s="9"/>
      <c r="B17" s="12">
        <v>7</v>
      </c>
      <c r="C17" s="10" t="s">
        <v>15</v>
      </c>
      <c r="D17" s="13">
        <v>512</v>
      </c>
      <c r="E17" s="16">
        <f t="shared" si="1"/>
        <v>49939.8</v>
      </c>
      <c r="F17" s="24">
        <v>21345</v>
      </c>
      <c r="G17" s="15">
        <v>28594.799999999999</v>
      </c>
      <c r="H17" s="16">
        <f t="shared" si="2"/>
        <v>0</v>
      </c>
      <c r="I17" s="24">
        <v>0</v>
      </c>
      <c r="J17" s="16">
        <f t="shared" si="0"/>
        <v>0</v>
      </c>
      <c r="K17" s="16">
        <f t="shared" si="3"/>
        <v>0</v>
      </c>
      <c r="L17" s="24">
        <v>0</v>
      </c>
      <c r="M17" s="15">
        <v>0</v>
      </c>
      <c r="N17" s="7" t="s">
        <v>0</v>
      </c>
      <c r="O17" s="7" t="s">
        <v>0</v>
      </c>
    </row>
    <row r="18" spans="1:15" s="8" customFormat="1" ht="37.5">
      <c r="A18" s="9"/>
      <c r="B18" s="12">
        <v>8</v>
      </c>
      <c r="C18" s="10" t="s">
        <v>14</v>
      </c>
      <c r="D18" s="13">
        <v>540</v>
      </c>
      <c r="E18" s="16">
        <f t="shared" si="1"/>
        <v>91868.4</v>
      </c>
      <c r="F18" s="24">
        <v>0</v>
      </c>
      <c r="G18" s="15">
        <v>91868.4</v>
      </c>
      <c r="H18" s="16">
        <f t="shared" si="2"/>
        <v>0</v>
      </c>
      <c r="I18" s="24">
        <v>0</v>
      </c>
      <c r="J18" s="16">
        <f t="shared" si="0"/>
        <v>0</v>
      </c>
      <c r="K18" s="16">
        <f t="shared" si="3"/>
        <v>0</v>
      </c>
      <c r="L18" s="24">
        <v>0</v>
      </c>
      <c r="M18" s="15">
        <v>0</v>
      </c>
      <c r="N18" s="7" t="s">
        <v>0</v>
      </c>
      <c r="O18" s="7" t="s">
        <v>0</v>
      </c>
    </row>
    <row r="19" spans="1:15" s="8" customFormat="1" ht="37.5">
      <c r="A19" s="9"/>
      <c r="B19" s="12">
        <v>9</v>
      </c>
      <c r="C19" s="10" t="s">
        <v>13</v>
      </c>
      <c r="D19" s="13">
        <v>512</v>
      </c>
      <c r="E19" s="16">
        <f t="shared" si="1"/>
        <v>28392</v>
      </c>
      <c r="F19" s="24">
        <v>0</v>
      </c>
      <c r="G19" s="15">
        <v>28392</v>
      </c>
      <c r="H19" s="16">
        <f t="shared" si="2"/>
        <v>0</v>
      </c>
      <c r="I19" s="24">
        <v>0</v>
      </c>
      <c r="J19" s="16">
        <f t="shared" si="0"/>
        <v>0</v>
      </c>
      <c r="K19" s="16">
        <f t="shared" si="3"/>
        <v>0</v>
      </c>
      <c r="L19" s="24">
        <v>0</v>
      </c>
      <c r="M19" s="15">
        <v>0</v>
      </c>
      <c r="N19" s="7" t="s">
        <v>0</v>
      </c>
      <c r="O19" s="7" t="s">
        <v>0</v>
      </c>
    </row>
    <row r="20" spans="1:15" s="8" customFormat="1" ht="37.5">
      <c r="A20" s="9"/>
      <c r="B20" s="12">
        <v>10</v>
      </c>
      <c r="C20" s="10" t="s">
        <v>12</v>
      </c>
      <c r="D20" s="13">
        <v>540</v>
      </c>
      <c r="E20" s="16">
        <f t="shared" si="1"/>
        <v>103973.4</v>
      </c>
      <c r="F20" s="24">
        <v>58749</v>
      </c>
      <c r="G20" s="15">
        <v>45224.4</v>
      </c>
      <c r="H20" s="16">
        <f t="shared" si="2"/>
        <v>0</v>
      </c>
      <c r="I20" s="24">
        <v>0</v>
      </c>
      <c r="J20" s="16">
        <f t="shared" si="0"/>
        <v>0</v>
      </c>
      <c r="K20" s="16">
        <f t="shared" si="3"/>
        <v>0</v>
      </c>
      <c r="L20" s="24">
        <v>0</v>
      </c>
      <c r="M20" s="15">
        <v>0</v>
      </c>
      <c r="N20" s="7" t="s">
        <v>0</v>
      </c>
      <c r="O20" s="7" t="s">
        <v>0</v>
      </c>
    </row>
    <row r="21" spans="1:15" s="8" customFormat="1" ht="37.5">
      <c r="A21" s="9"/>
      <c r="B21" s="12">
        <v>11</v>
      </c>
      <c r="C21" s="10" t="s">
        <v>11</v>
      </c>
      <c r="D21" s="13">
        <v>540</v>
      </c>
      <c r="E21" s="16">
        <f t="shared" si="1"/>
        <v>230353</v>
      </c>
      <c r="F21" s="24">
        <v>230353</v>
      </c>
      <c r="G21" s="15">
        <v>0</v>
      </c>
      <c r="H21" s="16">
        <f t="shared" si="2"/>
        <v>0</v>
      </c>
      <c r="I21" s="24">
        <v>0</v>
      </c>
      <c r="J21" s="16">
        <f t="shared" si="0"/>
        <v>0</v>
      </c>
      <c r="K21" s="16">
        <f t="shared" si="3"/>
        <v>0</v>
      </c>
      <c r="L21" s="24">
        <v>0</v>
      </c>
      <c r="M21" s="15">
        <v>0</v>
      </c>
      <c r="N21" s="7" t="s">
        <v>0</v>
      </c>
      <c r="O21" s="7" t="s">
        <v>0</v>
      </c>
    </row>
    <row r="22" spans="1:15" s="8" customFormat="1" ht="37.5">
      <c r="A22" s="9"/>
      <c r="B22" s="12">
        <v>12</v>
      </c>
      <c r="C22" s="10" t="s">
        <v>10</v>
      </c>
      <c r="D22" s="13">
        <v>540</v>
      </c>
      <c r="E22" s="16">
        <f t="shared" si="1"/>
        <v>238811.8</v>
      </c>
      <c r="F22" s="24">
        <v>142955</v>
      </c>
      <c r="G22" s="15">
        <v>95856.8</v>
      </c>
      <c r="H22" s="16">
        <f t="shared" si="2"/>
        <v>0</v>
      </c>
      <c r="I22" s="24">
        <v>0</v>
      </c>
      <c r="J22" s="16">
        <f t="shared" si="0"/>
        <v>0</v>
      </c>
      <c r="K22" s="16">
        <f t="shared" si="3"/>
        <v>0</v>
      </c>
      <c r="L22" s="24">
        <v>0</v>
      </c>
      <c r="M22" s="15">
        <v>0</v>
      </c>
      <c r="N22" s="7" t="s">
        <v>0</v>
      </c>
      <c r="O22" s="7" t="s">
        <v>0</v>
      </c>
    </row>
    <row r="23" spans="1:15" s="8" customFormat="1" ht="37.5">
      <c r="A23" s="9"/>
      <c r="B23" s="12">
        <v>13</v>
      </c>
      <c r="C23" s="10" t="s">
        <v>9</v>
      </c>
      <c r="D23" s="13">
        <v>540</v>
      </c>
      <c r="E23" s="16">
        <f t="shared" si="1"/>
        <v>11750</v>
      </c>
      <c r="F23" s="24">
        <v>11750</v>
      </c>
      <c r="G23" s="15">
        <v>0</v>
      </c>
      <c r="H23" s="16">
        <f t="shared" si="2"/>
        <v>0</v>
      </c>
      <c r="I23" s="24">
        <v>0</v>
      </c>
      <c r="J23" s="16">
        <f t="shared" si="0"/>
        <v>0</v>
      </c>
      <c r="K23" s="16">
        <f t="shared" si="3"/>
        <v>0</v>
      </c>
      <c r="L23" s="24">
        <v>0</v>
      </c>
      <c r="M23" s="15">
        <v>0</v>
      </c>
      <c r="N23" s="7" t="s">
        <v>0</v>
      </c>
      <c r="O23" s="7" t="s">
        <v>0</v>
      </c>
    </row>
    <row r="24" spans="1:15" s="8" customFormat="1" ht="37.5">
      <c r="A24" s="9"/>
      <c r="B24" s="12">
        <v>14</v>
      </c>
      <c r="C24" s="10" t="s">
        <v>8</v>
      </c>
      <c r="D24" s="13">
        <v>540</v>
      </c>
      <c r="E24" s="16">
        <f t="shared" si="1"/>
        <v>327012.8</v>
      </c>
      <c r="F24" s="24">
        <v>285714</v>
      </c>
      <c r="G24" s="15">
        <v>41298.800000000003</v>
      </c>
      <c r="H24" s="16">
        <f t="shared" si="2"/>
        <v>0</v>
      </c>
      <c r="I24" s="24">
        <v>0</v>
      </c>
      <c r="J24" s="16">
        <f t="shared" si="0"/>
        <v>0</v>
      </c>
      <c r="K24" s="16">
        <f t="shared" si="3"/>
        <v>0</v>
      </c>
      <c r="L24" s="24">
        <v>0</v>
      </c>
      <c r="M24" s="15">
        <v>0</v>
      </c>
      <c r="N24" s="7" t="s">
        <v>0</v>
      </c>
      <c r="O24" s="7" t="s">
        <v>0</v>
      </c>
    </row>
    <row r="25" spans="1:15" s="8" customFormat="1" ht="37.5">
      <c r="A25" s="9"/>
      <c r="B25" s="12">
        <v>15</v>
      </c>
      <c r="C25" s="10" t="s">
        <v>7</v>
      </c>
      <c r="D25" s="13">
        <v>540</v>
      </c>
      <c r="E25" s="16">
        <f t="shared" si="1"/>
        <v>233181.4</v>
      </c>
      <c r="F25" s="24">
        <v>135905</v>
      </c>
      <c r="G25" s="15">
        <v>97276.4</v>
      </c>
      <c r="H25" s="16">
        <f t="shared" si="2"/>
        <v>0</v>
      </c>
      <c r="I25" s="24">
        <v>0</v>
      </c>
      <c r="J25" s="16">
        <f t="shared" si="0"/>
        <v>0</v>
      </c>
      <c r="K25" s="16">
        <f t="shared" si="3"/>
        <v>0</v>
      </c>
      <c r="L25" s="24">
        <v>0</v>
      </c>
      <c r="M25" s="15">
        <v>0</v>
      </c>
      <c r="N25" s="7" t="s">
        <v>0</v>
      </c>
      <c r="O25" s="7" t="s">
        <v>0</v>
      </c>
    </row>
    <row r="26" spans="1:15" s="8" customFormat="1" ht="37.5">
      <c r="A26" s="9"/>
      <c r="B26" s="12">
        <v>16</v>
      </c>
      <c r="C26" s="10" t="s">
        <v>6</v>
      </c>
      <c r="D26" s="13">
        <v>540</v>
      </c>
      <c r="E26" s="16">
        <f t="shared" si="1"/>
        <v>601293</v>
      </c>
      <c r="F26" s="24">
        <v>541467</v>
      </c>
      <c r="G26" s="15">
        <v>59826</v>
      </c>
      <c r="H26" s="16">
        <f t="shared" si="2"/>
        <v>0</v>
      </c>
      <c r="I26" s="24">
        <v>0</v>
      </c>
      <c r="J26" s="16">
        <f t="shared" si="0"/>
        <v>0</v>
      </c>
      <c r="K26" s="16">
        <f t="shared" si="3"/>
        <v>0</v>
      </c>
      <c r="L26" s="24">
        <v>0</v>
      </c>
      <c r="M26" s="15">
        <v>0</v>
      </c>
      <c r="N26" s="7" t="s">
        <v>0</v>
      </c>
      <c r="O26" s="7" t="s">
        <v>0</v>
      </c>
    </row>
    <row r="27" spans="1:15" s="8" customFormat="1" ht="37.5">
      <c r="A27" s="9"/>
      <c r="B27" s="12">
        <v>17</v>
      </c>
      <c r="C27" s="10" t="s">
        <v>5</v>
      </c>
      <c r="D27" s="13">
        <v>512</v>
      </c>
      <c r="E27" s="16">
        <f t="shared" si="1"/>
        <v>11424.4</v>
      </c>
      <c r="F27" s="24">
        <v>0</v>
      </c>
      <c r="G27" s="15">
        <v>11424.4</v>
      </c>
      <c r="H27" s="16">
        <f t="shared" si="2"/>
        <v>0</v>
      </c>
      <c r="I27" s="24">
        <v>0</v>
      </c>
      <c r="J27" s="16">
        <f t="shared" si="0"/>
        <v>0</v>
      </c>
      <c r="K27" s="16">
        <f t="shared" si="3"/>
        <v>0</v>
      </c>
      <c r="L27" s="24">
        <v>0</v>
      </c>
      <c r="M27" s="15">
        <v>0</v>
      </c>
      <c r="N27" s="7" t="s">
        <v>0</v>
      </c>
      <c r="O27" s="7" t="s">
        <v>0</v>
      </c>
    </row>
    <row r="28" spans="1:15" s="8" customFormat="1" ht="37.5">
      <c r="A28" s="9"/>
      <c r="B28" s="12">
        <v>18</v>
      </c>
      <c r="C28" s="10" t="s">
        <v>4</v>
      </c>
      <c r="D28" s="13">
        <v>540</v>
      </c>
      <c r="E28" s="16">
        <f t="shared" si="1"/>
        <v>103323.8</v>
      </c>
      <c r="F28" s="24">
        <v>90277</v>
      </c>
      <c r="G28" s="15">
        <v>13046.8</v>
      </c>
      <c r="H28" s="16">
        <f t="shared" si="2"/>
        <v>0</v>
      </c>
      <c r="I28" s="24">
        <v>0</v>
      </c>
      <c r="J28" s="16">
        <f t="shared" si="0"/>
        <v>0</v>
      </c>
      <c r="K28" s="16">
        <f t="shared" si="3"/>
        <v>0</v>
      </c>
      <c r="L28" s="24">
        <v>0</v>
      </c>
      <c r="M28" s="15">
        <v>0</v>
      </c>
      <c r="N28" s="7" t="s">
        <v>0</v>
      </c>
      <c r="O28" s="7" t="s">
        <v>0</v>
      </c>
    </row>
    <row r="29" spans="1:15" s="8" customFormat="1" ht="37.5">
      <c r="A29" s="9"/>
      <c r="B29" s="12">
        <v>19</v>
      </c>
      <c r="C29" s="10" t="s">
        <v>3</v>
      </c>
      <c r="D29" s="13">
        <v>540</v>
      </c>
      <c r="E29" s="16">
        <f t="shared" si="1"/>
        <v>50916</v>
      </c>
      <c r="F29" s="24">
        <v>50916</v>
      </c>
      <c r="G29" s="16">
        <f t="shared" si="2"/>
        <v>0</v>
      </c>
      <c r="H29" s="16">
        <f t="shared" si="2"/>
        <v>0</v>
      </c>
      <c r="I29" s="24">
        <v>0</v>
      </c>
      <c r="J29" s="16">
        <f t="shared" si="0"/>
        <v>0</v>
      </c>
      <c r="K29" s="16">
        <f t="shared" si="3"/>
        <v>0</v>
      </c>
      <c r="L29" s="24">
        <v>0</v>
      </c>
      <c r="M29" s="15">
        <v>0</v>
      </c>
      <c r="N29" s="7" t="s">
        <v>0</v>
      </c>
      <c r="O29" s="7" t="s">
        <v>0</v>
      </c>
    </row>
    <row r="30" spans="1:15" s="8" customFormat="1" ht="37.5">
      <c r="A30" s="9"/>
      <c r="B30" s="12">
        <v>20</v>
      </c>
      <c r="C30" s="10" t="s">
        <v>2</v>
      </c>
      <c r="D30" s="13">
        <v>540</v>
      </c>
      <c r="E30" s="16">
        <f t="shared" si="1"/>
        <v>59197.8</v>
      </c>
      <c r="F30" s="24">
        <v>6267</v>
      </c>
      <c r="G30" s="15">
        <v>52930.8</v>
      </c>
      <c r="H30" s="16">
        <f t="shared" si="2"/>
        <v>0</v>
      </c>
      <c r="I30" s="24">
        <v>0</v>
      </c>
      <c r="J30" s="16">
        <f t="shared" si="0"/>
        <v>0</v>
      </c>
      <c r="K30" s="16">
        <f t="shared" si="3"/>
        <v>0</v>
      </c>
      <c r="L30" s="24">
        <v>0</v>
      </c>
      <c r="M30" s="15">
        <v>0</v>
      </c>
      <c r="N30" s="7" t="s">
        <v>0</v>
      </c>
      <c r="O30" s="7" t="s">
        <v>0</v>
      </c>
    </row>
    <row r="31" spans="1:15" s="8" customFormat="1" ht="32.25" customHeight="1">
      <c r="A31" s="11"/>
      <c r="B31" s="105" t="s">
        <v>1</v>
      </c>
      <c r="C31" s="105"/>
      <c r="D31" s="14">
        <v>540</v>
      </c>
      <c r="E31" s="17">
        <f t="shared" ref="E31:F31" si="4">SUM(E11:E30)</f>
        <v>3040738.3999999994</v>
      </c>
      <c r="F31" s="17">
        <f t="shared" si="4"/>
        <v>2200000</v>
      </c>
      <c r="G31" s="17">
        <f>SUM(G11:G30)</f>
        <v>840738.40000000026</v>
      </c>
      <c r="H31" s="17">
        <f t="shared" ref="H31:I31" si="5">SUM(H11:H30)</f>
        <v>0</v>
      </c>
      <c r="I31" s="17">
        <f t="shared" si="5"/>
        <v>0</v>
      </c>
      <c r="J31" s="17">
        <f>SUM(J11:J30)</f>
        <v>0</v>
      </c>
      <c r="K31" s="17">
        <f t="shared" ref="K31:L31" si="6">SUM(K11:K30)</f>
        <v>0</v>
      </c>
      <c r="L31" s="17">
        <f t="shared" si="6"/>
        <v>0</v>
      </c>
      <c r="M31" s="17">
        <f>SUM(M11:M30)</f>
        <v>0</v>
      </c>
      <c r="N31" s="25" t="s">
        <v>0</v>
      </c>
      <c r="O31" s="7" t="s">
        <v>0</v>
      </c>
    </row>
    <row r="32" spans="1:15" ht="12.75" customHeight="1">
      <c r="A32" s="1"/>
      <c r="B32" s="1"/>
      <c r="C32" s="1"/>
      <c r="D32" s="1"/>
      <c r="E32" s="1"/>
      <c r="F32" s="1" t="s">
        <v>0</v>
      </c>
      <c r="G32" s="1" t="s">
        <v>0</v>
      </c>
      <c r="H32" s="1" t="s">
        <v>0</v>
      </c>
      <c r="I32" s="1" t="s">
        <v>0</v>
      </c>
      <c r="J32" s="1"/>
      <c r="K32" s="1" t="s">
        <v>0</v>
      </c>
      <c r="L32" s="1" t="s">
        <v>0</v>
      </c>
      <c r="M32" s="1" t="s">
        <v>0</v>
      </c>
      <c r="N32" s="1" t="s">
        <v>0</v>
      </c>
      <c r="O32" s="1" t="s">
        <v>0</v>
      </c>
    </row>
  </sheetData>
  <mergeCells count="12">
    <mergeCell ref="B31:C31"/>
    <mergeCell ref="B9:B10"/>
    <mergeCell ref="C9:C10"/>
    <mergeCell ref="E9:E10"/>
    <mergeCell ref="F9:G9"/>
    <mergeCell ref="K3:M3"/>
    <mergeCell ref="L9:M9"/>
    <mergeCell ref="B7:M7"/>
    <mergeCell ref="L8:M8"/>
    <mergeCell ref="K9:K10"/>
    <mergeCell ref="H9:H10"/>
    <mergeCell ref="I9:J9"/>
  </mergeCells>
  <pageMargins left="0.31496062992125984" right="0.35433070866141736" top="0.51181102362204722" bottom="0.51181102362204722" header="0.51181102362204722" footer="0.51181102362204722"/>
  <pageSetup paperSize="9" scale="57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</vt:i4>
      </vt:variant>
    </vt:vector>
  </HeadingPairs>
  <TitlesOfParts>
    <vt:vector size="7" baseType="lpstr">
      <vt:lpstr>Таблица 2</vt:lpstr>
      <vt:lpstr>Таблица 4</vt:lpstr>
      <vt:lpstr>Таблица6</vt:lpstr>
      <vt:lpstr>Таблица №5</vt:lpstr>
      <vt:lpstr>Таблица 3</vt:lpstr>
      <vt:lpstr>Приложение №10 </vt:lpstr>
      <vt:lpstr>'Приложение №10 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User</cp:lastModifiedBy>
  <cp:lastPrinted>2022-11-14T08:39:47Z</cp:lastPrinted>
  <dcterms:created xsi:type="dcterms:W3CDTF">2017-10-30T13:20:53Z</dcterms:created>
  <dcterms:modified xsi:type="dcterms:W3CDTF">2023-01-09T05:06:59Z</dcterms:modified>
</cp:coreProperties>
</file>