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/>
  <c r="E48"/>
  <c r="E58"/>
  <c r="F58"/>
  <c r="F61" s="1"/>
  <c r="G58"/>
  <c r="H58"/>
  <c r="I58"/>
  <c r="I61" s="1"/>
  <c r="D58"/>
  <c r="F56"/>
  <c r="D56"/>
  <c r="E51"/>
  <c r="F51"/>
  <c r="G51"/>
  <c r="H51"/>
  <c r="I51"/>
  <c r="D51"/>
  <c r="F48"/>
  <c r="H48"/>
  <c r="D48"/>
  <c r="F41"/>
  <c r="G41"/>
  <c r="H41"/>
  <c r="H61" s="1"/>
  <c r="I41"/>
  <c r="D41"/>
  <c r="F36"/>
  <c r="H36"/>
  <c r="D36"/>
  <c r="E30"/>
  <c r="F30"/>
  <c r="G30"/>
  <c r="H30"/>
  <c r="I30"/>
  <c r="D30"/>
  <c r="E26"/>
  <c r="F26"/>
  <c r="D26"/>
  <c r="F24"/>
  <c r="D24"/>
  <c r="E16"/>
  <c r="F16"/>
  <c r="G16"/>
  <c r="H16"/>
  <c r="I16"/>
  <c r="D16"/>
  <c r="G61" l="1"/>
  <c r="E61"/>
  <c r="D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<sst xmlns="http://schemas.openxmlformats.org/spreadsheetml/2006/main" count="66" uniqueCount="62">
  <si>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</si>
  <si>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</si>
  <si>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</si>
  <si>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</si>
  <si>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</si>
  <si>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</si>
  <si>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</si>
  <si>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</si>
  <si>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</si>
  <si>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</si>
  <si>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</si>
  <si>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</si>
  <si>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</si>
  <si>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</si>
  <si>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</si>
  <si>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</si>
  <si>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</si>
  <si>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</si>
  <si>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</si>
  <si>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</si>
  <si>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</si>
  <si>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</si>
  <si>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</si>
  <si>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</si>
  <si>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</si>
  <si>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</si>
  <si>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</si>
  <si>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</si>
  <si>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</si>
  <si>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</si>
  <si>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</si>
  <si>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</si>
  <si>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</si>
  <si>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</si>
  <si>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</si>
  <si>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</si>
  <si>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</si>
  <si>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</si>
  <si>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</si>
  <si>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</si>
  <si>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</si>
  <si>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</si>
  <si>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</si>
  <si>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</si>
  <si>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</si>
  <si>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</si>
  <si>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</si>
  <si>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</si>
  <si>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</si>
  <si>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</si>
  <si>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</si>
  <si>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</si>
  <si>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</si>
  <si>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</si>
  <si>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</si>
  <si>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</si>
  <si>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</si>
  <si>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</si>
  <si>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</si>
  <si>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</si>
  <si>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</si>
  <si>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Приложение №2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</si>
</sst>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topLeftCell="A39" workbookViewId="0">
      <selection activeCell="E50" sqref="E50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44" t="s">
        <v>61</v>
      </c>
      <c r="G1" s="44"/>
      <c r="H1" s="44"/>
      <c r="I1" s="44"/>
    </row>
    <row r="2" spans="1:9" ht="95.25" customHeight="1">
      <c r="F2" s="44" t="s">
        <v>60</v>
      </c>
      <c r="G2" s="44"/>
      <c r="H2" s="44"/>
      <c r="I2" s="44"/>
    </row>
    <row r="3" spans="1:9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56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58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55</v>
      </c>
    </row>
    <row r="8" spans="1:9">
      <c r="A8" s="45"/>
      <c r="B8" s="45"/>
      <c r="C8" s="45"/>
      <c r="D8" s="45"/>
      <c r="E8" s="45"/>
      <c r="F8" s="45"/>
      <c r="G8" s="45"/>
      <c r="H8" s="45"/>
      <c r="I8" s="45"/>
    </row>
    <row r="9" spans="1:9" ht="63.75" customHeight="1">
      <c r="A9" s="46" t="s">
        <v>59</v>
      </c>
      <c r="B9" s="46"/>
      <c r="C9" s="46"/>
      <c r="D9" s="46"/>
      <c r="E9" s="46"/>
      <c r="F9" s="46"/>
      <c r="G9" s="46"/>
      <c r="H9" s="46"/>
      <c r="I9" s="46"/>
    </row>
    <row r="10" spans="1:9">
      <c r="A10" s="47"/>
      <c r="B10" s="47"/>
      <c r="C10" s="47"/>
      <c r="D10" s="47"/>
      <c r="E10" s="47"/>
      <c r="F10" s="17"/>
      <c r="G10" s="17"/>
      <c r="H10" s="17"/>
      <c r="I10" s="17"/>
    </row>
    <row r="11" spans="1:9">
      <c r="A11" s="31" t="s">
        <v>54</v>
      </c>
      <c r="B11" s="34" t="s">
        <v>53</v>
      </c>
      <c r="C11" s="31"/>
      <c r="D11" s="34" t="s">
        <v>52</v>
      </c>
      <c r="E11" s="34"/>
      <c r="F11" s="36"/>
      <c r="G11" s="36"/>
      <c r="H11" s="36"/>
      <c r="I11" s="36"/>
    </row>
    <row r="12" spans="1:9">
      <c r="A12" s="32"/>
      <c r="B12" s="35"/>
      <c r="C12" s="32"/>
      <c r="D12" s="34" t="s">
        <v>51</v>
      </c>
      <c r="E12" s="31"/>
      <c r="F12" s="37" t="s">
        <v>50</v>
      </c>
      <c r="G12" s="38"/>
      <c r="H12" s="37" t="s">
        <v>49</v>
      </c>
      <c r="I12" s="37"/>
    </row>
    <row r="13" spans="1:9" ht="70.5" customHeight="1">
      <c r="A13" s="32"/>
      <c r="B13" s="35"/>
      <c r="C13" s="32"/>
      <c r="D13" s="35" t="s">
        <v>48</v>
      </c>
      <c r="E13" s="32" t="s">
        <v>47</v>
      </c>
      <c r="F13" s="40" t="s">
        <v>48</v>
      </c>
      <c r="G13" s="34" t="s">
        <v>47</v>
      </c>
      <c r="H13" s="42" t="s">
        <v>48</v>
      </c>
      <c r="I13" s="34" t="s">
        <v>47</v>
      </c>
    </row>
    <row r="14" spans="1:9" ht="75.75" customHeight="1">
      <c r="A14" s="33"/>
      <c r="B14" s="16" t="s">
        <v>46</v>
      </c>
      <c r="C14" s="15" t="s">
        <v>45</v>
      </c>
      <c r="D14" s="33"/>
      <c r="E14" s="39"/>
      <c r="F14" s="41"/>
      <c r="G14" s="33"/>
      <c r="H14" s="43"/>
      <c r="I14" s="33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44</v>
      </c>
      <c r="B16" s="9">
        <v>1</v>
      </c>
      <c r="C16" s="9">
        <v>0</v>
      </c>
      <c r="D16" s="26">
        <f>D17+D18+D19+D20+D21+D22+D23</f>
        <v>90614912.709999993</v>
      </c>
      <c r="E16" s="26">
        <f t="shared" ref="E16:I16" si="0">E17+E18+E19+E20+E21+E22+E23</f>
        <v>4313250.49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43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42</v>
      </c>
      <c r="B18" s="9">
        <v>1</v>
      </c>
      <c r="C18" s="9">
        <v>3</v>
      </c>
      <c r="D18" s="26">
        <v>1033078.28</v>
      </c>
      <c r="E18" s="28">
        <v>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41</v>
      </c>
      <c r="B19" s="9">
        <v>1</v>
      </c>
      <c r="C19" s="9">
        <v>4</v>
      </c>
      <c r="D19" s="26">
        <v>27539751.739999998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40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39</v>
      </c>
      <c r="B21" s="9">
        <v>1</v>
      </c>
      <c r="C21" s="9">
        <v>6</v>
      </c>
      <c r="D21" s="26">
        <v>16504214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>
      <c r="A22" s="10" t="s">
        <v>38</v>
      </c>
      <c r="B22" s="9">
        <v>1</v>
      </c>
      <c r="C22" s="9">
        <v>11</v>
      </c>
      <c r="D22" s="26">
        <v>9701810.9600000009</v>
      </c>
      <c r="E22" s="28">
        <v>0</v>
      </c>
      <c r="F22" s="28">
        <v>0</v>
      </c>
      <c r="G22" s="28">
        <v>0</v>
      </c>
      <c r="H22" s="28">
        <v>0</v>
      </c>
      <c r="I22" s="29">
        <v>0</v>
      </c>
    </row>
    <row r="23" spans="1:9">
      <c r="A23" s="10" t="s">
        <v>37</v>
      </c>
      <c r="B23" s="9">
        <v>1</v>
      </c>
      <c r="C23" s="9">
        <v>13</v>
      </c>
      <c r="D23" s="26">
        <v>33721003.399999999</v>
      </c>
      <c r="E23" s="27">
        <v>305292</v>
      </c>
      <c r="F23" s="8">
        <v>32245851.73</v>
      </c>
      <c r="G23" s="8">
        <v>306596</v>
      </c>
      <c r="H23" s="8">
        <v>25745869.530000001</v>
      </c>
      <c r="I23" s="7">
        <v>307957</v>
      </c>
    </row>
    <row r="24" spans="1:9">
      <c r="A24" s="10" t="s">
        <v>36</v>
      </c>
      <c r="B24" s="9">
        <v>2</v>
      </c>
      <c r="C24" s="9">
        <v>0</v>
      </c>
      <c r="D24" s="26">
        <f>D25</f>
        <v>187000</v>
      </c>
      <c r="E24" s="28">
        <v>0</v>
      </c>
      <c r="F24" s="26">
        <f t="shared" ref="F24" si="1">F25</f>
        <v>187000</v>
      </c>
      <c r="G24" s="28">
        <v>0</v>
      </c>
      <c r="H24" s="28">
        <v>0</v>
      </c>
      <c r="I24" s="28">
        <v>0</v>
      </c>
    </row>
    <row r="25" spans="1:9">
      <c r="A25" s="10" t="s">
        <v>35</v>
      </c>
      <c r="B25" s="9">
        <v>2</v>
      </c>
      <c r="C25" s="9">
        <v>4</v>
      </c>
      <c r="D25" s="26">
        <v>187000</v>
      </c>
      <c r="E25" s="28">
        <v>0</v>
      </c>
      <c r="F25" s="8">
        <v>187000</v>
      </c>
      <c r="G25" s="28">
        <v>0</v>
      </c>
      <c r="H25" s="28">
        <v>0</v>
      </c>
      <c r="I25" s="29">
        <v>0</v>
      </c>
    </row>
    <row r="26" spans="1:9" ht="37.5">
      <c r="A26" s="10" t="s">
        <v>34</v>
      </c>
      <c r="B26" s="9">
        <v>3</v>
      </c>
      <c r="C26" s="9">
        <v>0</v>
      </c>
      <c r="D26" s="26">
        <f>D27+D28+D29</f>
        <v>236000</v>
      </c>
      <c r="E26" s="26">
        <f t="shared" ref="E26:F26" si="2">E27+E28+E29</f>
        <v>1000</v>
      </c>
      <c r="F26" s="26">
        <f t="shared" si="2"/>
        <v>235000</v>
      </c>
      <c r="G26" s="28">
        <v>0</v>
      </c>
      <c r="H26" s="28">
        <v>0</v>
      </c>
      <c r="I26" s="28">
        <v>0</v>
      </c>
    </row>
    <row r="27" spans="1:9">
      <c r="A27" s="10" t="s">
        <v>33</v>
      </c>
      <c r="B27" s="9">
        <v>3</v>
      </c>
      <c r="C27" s="9">
        <v>9</v>
      </c>
      <c r="D27" s="26">
        <v>1000</v>
      </c>
      <c r="E27" s="27">
        <v>1000</v>
      </c>
      <c r="F27" s="28">
        <v>0</v>
      </c>
      <c r="G27" s="28">
        <v>0</v>
      </c>
      <c r="H27" s="28">
        <v>0</v>
      </c>
      <c r="I27" s="29">
        <v>0</v>
      </c>
    </row>
    <row r="28" spans="1:9" ht="56.25">
      <c r="A28" s="10" t="s">
        <v>32</v>
      </c>
      <c r="B28" s="9">
        <v>3</v>
      </c>
      <c r="C28" s="9">
        <v>10</v>
      </c>
      <c r="D28" s="26">
        <v>150000</v>
      </c>
      <c r="E28" s="28">
        <v>0</v>
      </c>
      <c r="F28" s="8">
        <v>150000</v>
      </c>
      <c r="G28" s="28">
        <v>0</v>
      </c>
      <c r="H28" s="28">
        <v>0</v>
      </c>
      <c r="I28" s="29">
        <v>0</v>
      </c>
    </row>
    <row r="29" spans="1:9" ht="37.5">
      <c r="A29" s="10" t="s">
        <v>31</v>
      </c>
      <c r="B29" s="9">
        <v>3</v>
      </c>
      <c r="C29" s="9">
        <v>14</v>
      </c>
      <c r="D29" s="26">
        <v>85000</v>
      </c>
      <c r="E29" s="28">
        <v>0</v>
      </c>
      <c r="F29" s="8">
        <v>85000</v>
      </c>
      <c r="G29" s="28">
        <v>0</v>
      </c>
      <c r="H29" s="28">
        <v>0</v>
      </c>
      <c r="I29" s="29">
        <v>0</v>
      </c>
    </row>
    <row r="30" spans="1:9">
      <c r="A30" s="10" t="s">
        <v>30</v>
      </c>
      <c r="B30" s="9">
        <v>4</v>
      </c>
      <c r="C30" s="9">
        <v>0</v>
      </c>
      <c r="D30" s="26">
        <f>D31+D32+D33+D34+D35</f>
        <v>14899537.870000001</v>
      </c>
      <c r="E30" s="30">
        <f>E31+E32+E33+E34+E35</f>
        <v>672241.31</v>
      </c>
      <c r="F30" s="26">
        <f t="shared" ref="F30:I30" si="3">F31+F32+F33+F34+F35</f>
        <v>13292247.870000001</v>
      </c>
      <c r="G30" s="26">
        <f t="shared" si="3"/>
        <v>672241.31</v>
      </c>
      <c r="H30" s="26">
        <f t="shared" si="3"/>
        <v>11785747.870000001</v>
      </c>
      <c r="I30" s="26">
        <f t="shared" si="3"/>
        <v>672241.31</v>
      </c>
    </row>
    <row r="31" spans="1:9">
      <c r="A31" s="10" t="s">
        <v>29</v>
      </c>
      <c r="B31" s="9">
        <v>4</v>
      </c>
      <c r="C31" s="9">
        <v>1</v>
      </c>
      <c r="D31" s="26">
        <v>1511000</v>
      </c>
      <c r="E31" s="28">
        <v>0</v>
      </c>
      <c r="F31" s="3">
        <v>0</v>
      </c>
      <c r="G31" s="3">
        <v>0</v>
      </c>
      <c r="H31" s="3">
        <v>0</v>
      </c>
      <c r="I31" s="2">
        <v>0</v>
      </c>
    </row>
    <row r="32" spans="1:9">
      <c r="A32" s="10" t="s">
        <v>28</v>
      </c>
      <c r="B32" s="9">
        <v>4</v>
      </c>
      <c r="C32" s="9">
        <v>5</v>
      </c>
      <c r="D32" s="26">
        <v>5197887.87</v>
      </c>
      <c r="E32" s="27">
        <v>672241.31</v>
      </c>
      <c r="F32" s="8">
        <v>5197887.87</v>
      </c>
      <c r="G32" s="8">
        <v>672241.31</v>
      </c>
      <c r="H32" s="8">
        <v>5197887.87</v>
      </c>
      <c r="I32" s="7">
        <v>672241.31</v>
      </c>
    </row>
    <row r="33" spans="1:9">
      <c r="A33" s="10" t="s">
        <v>27</v>
      </c>
      <c r="B33" s="9">
        <v>4</v>
      </c>
      <c r="C33" s="9">
        <v>8</v>
      </c>
      <c r="D33" s="26">
        <v>3636000</v>
      </c>
      <c r="E33" s="28">
        <v>0</v>
      </c>
      <c r="F33" s="8">
        <v>3509000</v>
      </c>
      <c r="G33" s="28">
        <v>0</v>
      </c>
      <c r="H33" s="8">
        <v>2500000</v>
      </c>
      <c r="I33" s="29">
        <v>0</v>
      </c>
    </row>
    <row r="34" spans="1:9">
      <c r="A34" s="10" t="s">
        <v>26</v>
      </c>
      <c r="B34" s="9">
        <v>4</v>
      </c>
      <c r="C34" s="9">
        <v>9</v>
      </c>
      <c r="D34" s="26">
        <v>3269650</v>
      </c>
      <c r="E34" s="28">
        <v>0</v>
      </c>
      <c r="F34" s="8">
        <v>3350360</v>
      </c>
      <c r="G34" s="28">
        <v>0</v>
      </c>
      <c r="H34" s="8">
        <v>3502860</v>
      </c>
      <c r="I34" s="29">
        <v>0</v>
      </c>
    </row>
    <row r="35" spans="1:9" ht="37.5">
      <c r="A35" s="10" t="s">
        <v>25</v>
      </c>
      <c r="B35" s="9">
        <v>4</v>
      </c>
      <c r="C35" s="9">
        <v>12</v>
      </c>
      <c r="D35" s="26">
        <v>1285000</v>
      </c>
      <c r="E35" s="28">
        <v>0</v>
      </c>
      <c r="F35" s="8">
        <v>1235000</v>
      </c>
      <c r="G35" s="28">
        <v>0</v>
      </c>
      <c r="H35" s="8">
        <v>585000</v>
      </c>
      <c r="I35" s="29">
        <v>0</v>
      </c>
    </row>
    <row r="36" spans="1:9">
      <c r="A36" s="10" t="s">
        <v>24</v>
      </c>
      <c r="B36" s="9">
        <v>5</v>
      </c>
      <c r="C36" s="9">
        <v>0</v>
      </c>
      <c r="D36" s="26">
        <f>D37+D38+D39+D40</f>
        <v>6703418.7999999998</v>
      </c>
      <c r="E36" s="28">
        <v>0</v>
      </c>
      <c r="F36" s="26">
        <f t="shared" ref="F36:H36" si="4">F37+F38+F39+F40</f>
        <v>1364372.8</v>
      </c>
      <c r="G36" s="28">
        <v>0</v>
      </c>
      <c r="H36" s="26">
        <f t="shared" si="4"/>
        <v>364372.8</v>
      </c>
      <c r="I36" s="28">
        <v>0</v>
      </c>
    </row>
    <row r="37" spans="1:9">
      <c r="A37" s="10" t="s">
        <v>23</v>
      </c>
      <c r="B37" s="9">
        <v>5</v>
      </c>
      <c r="C37" s="9">
        <v>1</v>
      </c>
      <c r="D37" s="26">
        <v>834372.8</v>
      </c>
      <c r="E37" s="28">
        <v>0</v>
      </c>
      <c r="F37" s="8">
        <v>864372.8</v>
      </c>
      <c r="G37" s="28">
        <v>0</v>
      </c>
      <c r="H37" s="8">
        <v>364372.8</v>
      </c>
      <c r="I37" s="29">
        <v>0</v>
      </c>
    </row>
    <row r="38" spans="1:9">
      <c r="A38" s="10" t="s">
        <v>22</v>
      </c>
      <c r="B38" s="9">
        <v>5</v>
      </c>
      <c r="C38" s="9">
        <v>2</v>
      </c>
      <c r="D38" s="26">
        <v>1869046</v>
      </c>
      <c r="E38" s="28">
        <v>0</v>
      </c>
      <c r="F38" s="8">
        <v>0</v>
      </c>
      <c r="G38" s="28">
        <v>0</v>
      </c>
      <c r="H38" s="28">
        <v>0</v>
      </c>
      <c r="I38" s="29">
        <v>0</v>
      </c>
    </row>
    <row r="39" spans="1:9">
      <c r="A39" s="10" t="s">
        <v>21</v>
      </c>
      <c r="B39" s="9">
        <v>5</v>
      </c>
      <c r="C39" s="9">
        <v>3</v>
      </c>
      <c r="D39" s="26">
        <v>500000</v>
      </c>
      <c r="E39" s="28">
        <v>0</v>
      </c>
      <c r="F39" s="8">
        <v>500000</v>
      </c>
      <c r="G39" s="28">
        <v>0</v>
      </c>
      <c r="H39" s="28">
        <v>0</v>
      </c>
      <c r="I39" s="29">
        <v>0</v>
      </c>
    </row>
    <row r="40" spans="1:9" ht="37.5">
      <c r="A40" s="10" t="s">
        <v>20</v>
      </c>
      <c r="B40" s="9">
        <v>5</v>
      </c>
      <c r="C40" s="9">
        <v>5</v>
      </c>
      <c r="D40" s="26">
        <v>3500000</v>
      </c>
      <c r="E40" s="28">
        <v>0</v>
      </c>
      <c r="F40" s="28">
        <v>0</v>
      </c>
      <c r="G40" s="28">
        <v>0</v>
      </c>
      <c r="H40" s="28">
        <v>0</v>
      </c>
      <c r="I40" s="29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781761491.30999994</v>
      </c>
      <c r="E41" s="26">
        <f>E42+E43+E44+E45+E46+E47</f>
        <v>532107041.05000001</v>
      </c>
      <c r="F41" s="26">
        <f t="shared" ref="F41:I41" si="5">F42+F43+F44+F45+F46+F47</f>
        <v>760916068.01999998</v>
      </c>
      <c r="G41" s="26">
        <f t="shared" si="5"/>
        <v>527942371</v>
      </c>
      <c r="H41" s="26">
        <f t="shared" si="5"/>
        <v>650249854.87</v>
      </c>
      <c r="I41" s="26">
        <f t="shared" si="5"/>
        <v>450792432.05000001</v>
      </c>
    </row>
    <row r="42" spans="1:9">
      <c r="A42" s="10" t="s">
        <v>18</v>
      </c>
      <c r="B42" s="9">
        <v>7</v>
      </c>
      <c r="C42" s="9">
        <v>1</v>
      </c>
      <c r="D42" s="26">
        <v>166699437.83000001</v>
      </c>
      <c r="E42" s="27">
        <v>82815545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427143132.33999997</v>
      </c>
      <c r="E43" s="27">
        <v>368277474.05000001</v>
      </c>
      <c r="F43" s="8">
        <v>423836481.37</v>
      </c>
      <c r="G43" s="8">
        <v>367818299</v>
      </c>
      <c r="H43" s="8">
        <v>406846323.42000002</v>
      </c>
      <c r="I43" s="7">
        <v>367976887.05000001</v>
      </c>
    </row>
    <row r="44" spans="1:9">
      <c r="A44" s="10" t="s">
        <v>16</v>
      </c>
      <c r="B44" s="9">
        <v>7</v>
      </c>
      <c r="C44" s="9">
        <v>3</v>
      </c>
      <c r="D44" s="26">
        <v>88844909.609999999</v>
      </c>
      <c r="E44" s="28">
        <v>43229827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187000</v>
      </c>
      <c r="E45" s="28">
        <v>0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17058291.18</v>
      </c>
      <c r="E46" s="28">
        <v>0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81828720.349999994</v>
      </c>
      <c r="E47" s="28">
        <v>37784195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128048522.44</v>
      </c>
      <c r="E48" s="26">
        <f>E49+E50</f>
        <v>30420544.219999999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104497298.08</v>
      </c>
      <c r="E49" s="28">
        <v>20778652.219999999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23551224.359999999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25239212.400000002</v>
      </c>
      <c r="E51" s="26">
        <f t="shared" ref="E51:I51" si="7">E52+E53+E54+E55</f>
        <v>17216004.600000001</v>
      </c>
      <c r="F51" s="26">
        <f t="shared" si="7"/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1510000</v>
      </c>
      <c r="E53" s="28">
        <v>280000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13008527</v>
      </c>
      <c r="E54" s="27">
        <v>13008527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4077477.6</v>
      </c>
      <c r="E55" s="27">
        <v>3927477.6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2315500</v>
      </c>
      <c r="E56" s="28">
        <v>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2315500</v>
      </c>
      <c r="E57" s="28">
        <v>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9">
        <v>14</v>
      </c>
      <c r="C58" s="9">
        <v>0</v>
      </c>
      <c r="D58" s="26">
        <f>D59+D60</f>
        <v>77263288.040000007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9">
        <v>14</v>
      </c>
      <c r="C59" s="9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2986269.04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D16+D24+D26+D30+D36+D41+D48+D51+D56+D58</f>
        <v>1127268883.5699999</v>
      </c>
      <c r="E61" s="29">
        <f t="shared" ref="E61:I61" si="10">E16+E24+E26+E30+E36+E41+E48+E51+E56+E58</f>
        <v>659007100.67000008</v>
      </c>
      <c r="F61" s="29">
        <f t="shared" si="10"/>
        <v>1038451583.11</v>
      </c>
      <c r="G61" s="29">
        <f t="shared" si="10"/>
        <v>608588566.65999997</v>
      </c>
      <c r="H61" s="29">
        <f t="shared" si="10"/>
        <v>903102863.38</v>
      </c>
      <c r="I61" s="29">
        <f t="shared" si="10"/>
        <v>531439961.81</v>
      </c>
    </row>
  </sheetData>
  <mergeCells count="17">
    <mergeCell ref="F1:I1"/>
    <mergeCell ref="F2:I2"/>
    <mergeCell ref="A8:I8"/>
    <mergeCell ref="A9:I9"/>
    <mergeCell ref="A10:E10"/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2022-01-24T03:45:40Z</cp:lastPrinted>
  <dcterms:created xsi:type="dcterms:W3CDTF">2021-11-12T05:38:57Z</dcterms:created>
  <dcterms:modified xsi:type="dcterms:W3CDTF">2022-02-08T04:47:57Z</dcterms:modified>
</cp:coreProperties>
</file>