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2'!$B$1:$P$15</definedName>
    <definedName name="_xlnm.Print_Area" localSheetId="5">'Таблица 3'!$B$1:$S$16</definedName>
  </definedNames>
  <calcPr calcId="145621" iterate="1"/>
</workbook>
</file>

<file path=xl/calcChain.xml><?xml version="1.0" encoding="utf-8"?>
<calcChain xmlns="http://schemas.openxmlformats.org/spreadsheetml/2006/main">
  <c r="G7" i="6" l="1"/>
  <c r="G15" i="3"/>
  <c r="E14" i="3"/>
  <c r="F22" i="5"/>
  <c r="E4" i="6"/>
  <c r="E5" i="6"/>
  <c r="H7" i="6"/>
  <c r="E6" i="6"/>
  <c r="E4" i="7"/>
  <c r="E5" i="7" s="1"/>
  <c r="F5" i="7"/>
  <c r="F7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E11" i="4"/>
  <c r="H15" i="3"/>
  <c r="H22" i="5"/>
  <c r="G22" i="5"/>
  <c r="E14" i="4"/>
  <c r="I16" i="4"/>
  <c r="E5" i="3"/>
  <c r="E6" i="3"/>
  <c r="E7" i="3"/>
  <c r="E8" i="3"/>
  <c r="E9" i="3"/>
  <c r="E10" i="3"/>
  <c r="E11" i="3"/>
  <c r="E12" i="3"/>
  <c r="E13" i="3"/>
  <c r="E4" i="3"/>
  <c r="F15" i="3"/>
  <c r="E6" i="4"/>
  <c r="E7" i="4"/>
  <c r="E8" i="4"/>
  <c r="E9" i="4"/>
  <c r="E10" i="4"/>
  <c r="E12" i="4"/>
  <c r="E13" i="4"/>
  <c r="E5" i="4"/>
  <c r="E4" i="4"/>
  <c r="G16" i="4"/>
  <c r="F16" i="4"/>
  <c r="E15" i="4"/>
  <c r="E7" i="6" l="1"/>
  <c r="E22" i="5"/>
  <c r="E16" i="4"/>
  <c r="E15" i="3"/>
  <c r="H16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<sst xmlns="http://schemas.openxmlformats.org/spreadsheetml/2006/main" count="272" uniqueCount="55">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</sst>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workbookViewId="0">
      <selection activeCell="F9" sqref="F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 x14ac:dyDescent="0.25">
      <c r="A1" s="3"/>
      <c r="B1" s="78"/>
      <c r="C1" s="78"/>
      <c r="D1" s="78"/>
      <c r="E1" s="48"/>
      <c r="F1" s="48"/>
      <c r="G1" s="78"/>
      <c r="H1" s="78"/>
      <c r="I1" s="78"/>
      <c r="J1" s="75" t="s">
        <v>51</v>
      </c>
      <c r="K1" s="4"/>
    </row>
    <row r="2" spans="1:11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77" t="s">
        <v>26</v>
      </c>
      <c r="G2" s="86" t="s">
        <v>28</v>
      </c>
      <c r="H2" s="77" t="s">
        <v>26</v>
      </c>
      <c r="I2" s="86" t="s">
        <v>30</v>
      </c>
      <c r="J2" s="79" t="s">
        <v>26</v>
      </c>
      <c r="K2" s="7"/>
    </row>
    <row r="3" spans="1:11" s="8" customFormat="1" ht="153" customHeight="1" x14ac:dyDescent="0.3">
      <c r="A3" s="5"/>
      <c r="B3" s="86"/>
      <c r="C3" s="86"/>
      <c r="D3" s="6"/>
      <c r="E3" s="88"/>
      <c r="F3" s="80" t="s">
        <v>52</v>
      </c>
      <c r="G3" s="86"/>
      <c r="H3" s="80" t="s">
        <v>52</v>
      </c>
      <c r="I3" s="86"/>
      <c r="J3" s="80" t="s">
        <v>52</v>
      </c>
      <c r="K3" s="7"/>
    </row>
    <row r="4" spans="1:11" s="8" customFormat="1" ht="18.75" x14ac:dyDescent="0.3">
      <c r="A4" s="9"/>
      <c r="B4" s="12">
        <v>1</v>
      </c>
      <c r="C4" s="10" t="s">
        <v>36</v>
      </c>
      <c r="D4" s="13">
        <v>540</v>
      </c>
      <c r="E4" s="76">
        <f>F4</f>
        <v>9420324</v>
      </c>
      <c r="F4" s="43">
        <v>9420324</v>
      </c>
      <c r="G4" s="16"/>
      <c r="H4" s="24"/>
      <c r="I4" s="16"/>
      <c r="J4" s="24"/>
      <c r="K4" s="7" t="s">
        <v>0</v>
      </c>
    </row>
    <row r="5" spans="1:11" s="8" customFormat="1" ht="32.25" customHeight="1" x14ac:dyDescent="0.3">
      <c r="A5" s="11"/>
      <c r="B5" s="87" t="s">
        <v>1</v>
      </c>
      <c r="C5" s="87"/>
      <c r="D5" s="14">
        <v>540</v>
      </c>
      <c r="E5" s="44">
        <f>E4</f>
        <v>9420324</v>
      </c>
      <c r="F5" s="44">
        <f>F4</f>
        <v>9420324</v>
      </c>
      <c r="G5" s="17"/>
      <c r="H5" s="17"/>
      <c r="I5" s="17"/>
      <c r="J5" s="17"/>
      <c r="K5" s="7" t="s">
        <v>0</v>
      </c>
    </row>
    <row r="6" spans="1:11" ht="12.75" customHeight="1" x14ac:dyDescent="0.2">
      <c r="A6" s="1"/>
      <c r="B6" s="1"/>
      <c r="C6" s="1"/>
      <c r="D6" s="1"/>
      <c r="E6" s="49"/>
      <c r="F6" s="49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topLeftCell="A4" workbookViewId="0">
      <selection activeCell="H14" sqref="H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89" t="s">
        <v>46</v>
      </c>
      <c r="O1" s="89"/>
      <c r="P1" s="4"/>
      <c r="Q1" s="4"/>
    </row>
    <row r="2" spans="1:17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90" t="s">
        <v>26</v>
      </c>
      <c r="G2" s="91"/>
      <c r="H2" s="92"/>
      <c r="I2" s="86" t="s">
        <v>28</v>
      </c>
      <c r="J2" s="90" t="s">
        <v>26</v>
      </c>
      <c r="K2" s="91"/>
      <c r="L2" s="92"/>
      <c r="M2" s="86" t="s">
        <v>30</v>
      </c>
      <c r="N2" s="90" t="s">
        <v>26</v>
      </c>
      <c r="O2" s="91"/>
      <c r="P2" s="93"/>
      <c r="Q2" s="7"/>
    </row>
    <row r="3" spans="1:17" s="8" customFormat="1" ht="290.25" customHeight="1" x14ac:dyDescent="0.3">
      <c r="A3" s="5"/>
      <c r="B3" s="86"/>
      <c r="C3" s="86"/>
      <c r="D3" s="6"/>
      <c r="E3" s="88"/>
      <c r="F3" s="68" t="s">
        <v>47</v>
      </c>
      <c r="G3" s="69" t="s">
        <v>53</v>
      </c>
      <c r="H3" s="73" t="s">
        <v>50</v>
      </c>
      <c r="I3" s="86"/>
      <c r="J3" s="67" t="s">
        <v>47</v>
      </c>
      <c r="K3" s="69" t="s">
        <v>53</v>
      </c>
      <c r="L3" s="73" t="s">
        <v>50</v>
      </c>
      <c r="M3" s="86"/>
      <c r="N3" s="67" t="s">
        <v>47</v>
      </c>
      <c r="O3" s="71" t="s">
        <v>53</v>
      </c>
      <c r="P3" s="73" t="s">
        <v>50</v>
      </c>
      <c r="Q3" s="7"/>
    </row>
    <row r="4" spans="1:17" s="8" customFormat="1" ht="28.5" customHeight="1" x14ac:dyDescent="0.3">
      <c r="A4" s="5"/>
      <c r="B4" s="81">
        <v>1</v>
      </c>
      <c r="C4" s="81" t="s">
        <v>19</v>
      </c>
      <c r="D4" s="6"/>
      <c r="E4" s="82">
        <f>F4+G4+H4</f>
        <v>250000</v>
      </c>
      <c r="F4" s="82"/>
      <c r="G4" s="81"/>
      <c r="H4" s="37">
        <v>250000</v>
      </c>
      <c r="I4" s="81"/>
      <c r="J4" s="81"/>
      <c r="K4" s="81"/>
      <c r="L4" s="81"/>
      <c r="M4" s="81"/>
      <c r="N4" s="81"/>
      <c r="O4" s="81"/>
      <c r="P4" s="81"/>
      <c r="Q4" s="7"/>
    </row>
    <row r="5" spans="1:17" s="8" customFormat="1" ht="28.5" customHeight="1" x14ac:dyDescent="0.3">
      <c r="A5" s="5"/>
      <c r="B5" s="81">
        <v>2</v>
      </c>
      <c r="C5" s="81" t="s">
        <v>45</v>
      </c>
      <c r="D5" s="6"/>
      <c r="E5" s="82">
        <f>F5+G5+H5</f>
        <v>250000</v>
      </c>
      <c r="F5" s="82"/>
      <c r="G5" s="43"/>
      <c r="H5" s="37">
        <v>250000</v>
      </c>
      <c r="I5" s="81"/>
      <c r="J5" s="81"/>
      <c r="K5" s="81"/>
      <c r="L5" s="81"/>
      <c r="M5" s="81"/>
      <c r="N5" s="81"/>
      <c r="O5" s="81"/>
      <c r="P5" s="81"/>
      <c r="Q5" s="7"/>
    </row>
    <row r="6" spans="1:17" s="8" customFormat="1" ht="18.75" x14ac:dyDescent="0.3">
      <c r="A6" s="9"/>
      <c r="B6" s="12">
        <v>3</v>
      </c>
      <c r="C6" s="10" t="s">
        <v>36</v>
      </c>
      <c r="D6" s="13">
        <v>540</v>
      </c>
      <c r="E6" s="66">
        <f>F6+G6+H6</f>
        <v>2713234.6</v>
      </c>
      <c r="F6" s="43">
        <v>1000000</v>
      </c>
      <c r="G6" s="43">
        <v>1713234.6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 x14ac:dyDescent="0.3">
      <c r="A7" s="11"/>
      <c r="B7" s="87" t="s">
        <v>1</v>
      </c>
      <c r="C7" s="87"/>
      <c r="D7" s="14">
        <v>540</v>
      </c>
      <c r="E7" s="44">
        <f>E4+E5+E6</f>
        <v>3213234.6</v>
      </c>
      <c r="F7" s="44">
        <f>F6</f>
        <v>1000000</v>
      </c>
      <c r="G7" s="44">
        <f>SUM(G6)</f>
        <v>1713234.6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 x14ac:dyDescent="0.2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5"/>
      <c r="O1" s="95"/>
      <c r="P1" s="4"/>
      <c r="Q1" s="95" t="s">
        <v>43</v>
      </c>
      <c r="R1" s="95"/>
    </row>
    <row r="2" spans="1:18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90" t="s">
        <v>26</v>
      </c>
      <c r="G2" s="97"/>
      <c r="H2" s="92"/>
      <c r="I2" s="86" t="s">
        <v>28</v>
      </c>
      <c r="J2" s="90" t="s">
        <v>26</v>
      </c>
      <c r="K2" s="97"/>
      <c r="L2" s="92"/>
      <c r="M2" s="86" t="s">
        <v>30</v>
      </c>
      <c r="N2" s="86" t="s">
        <v>26</v>
      </c>
      <c r="O2" s="86"/>
      <c r="P2" s="96"/>
      <c r="Q2" s="96"/>
      <c r="R2" s="96"/>
    </row>
    <row r="3" spans="1:18" s="8" customFormat="1" ht="229.5" customHeight="1" x14ac:dyDescent="0.3">
      <c r="A3" s="5"/>
      <c r="B3" s="86"/>
      <c r="C3" s="86"/>
      <c r="D3" s="6"/>
      <c r="E3" s="88"/>
      <c r="F3" s="40" t="s">
        <v>44</v>
      </c>
      <c r="G3" s="74" t="s">
        <v>48</v>
      </c>
      <c r="H3" s="73" t="s">
        <v>49</v>
      </c>
      <c r="I3" s="86"/>
      <c r="J3" s="40" t="s">
        <v>44</v>
      </c>
      <c r="K3" s="74" t="s">
        <v>48</v>
      </c>
      <c r="L3" s="73" t="s">
        <v>49</v>
      </c>
      <c r="M3" s="86"/>
      <c r="N3" s="57" t="s">
        <v>44</v>
      </c>
      <c r="O3" s="57"/>
      <c r="P3" s="7"/>
      <c r="Q3" s="74" t="s">
        <v>48</v>
      </c>
      <c r="R3" s="61" t="s">
        <v>49</v>
      </c>
    </row>
    <row r="4" spans="1:18" s="8" customFormat="1" ht="37.5" customHeight="1" x14ac:dyDescent="0.3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3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 x14ac:dyDescent="0.3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3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 x14ac:dyDescent="0.3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 x14ac:dyDescent="0.3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 x14ac:dyDescent="0.3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 x14ac:dyDescent="0.3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 x14ac:dyDescent="0.3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 x14ac:dyDescent="0.3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 x14ac:dyDescent="0.3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 x14ac:dyDescent="0.3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 x14ac:dyDescent="0.3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 x14ac:dyDescent="0.3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 x14ac:dyDescent="0.3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 x14ac:dyDescent="0.3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 x14ac:dyDescent="0.3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 x14ac:dyDescent="0.3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 x14ac:dyDescent="0.3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 x14ac:dyDescent="0.3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 x14ac:dyDescent="0.3">
      <c r="A22" s="11"/>
      <c r="B22" s="94" t="s">
        <v>1</v>
      </c>
      <c r="C22" s="94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 x14ac:dyDescent="0.2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4"/>
      <c r="C24" s="64"/>
    </row>
    <row r="25" spans="1:18" x14ac:dyDescent="0.2">
      <c r="B25" s="64"/>
      <c r="C25" s="64"/>
    </row>
    <row r="26" spans="1:18" x14ac:dyDescent="0.2">
      <c r="B26" s="64"/>
      <c r="C26" s="64"/>
    </row>
    <row r="27" spans="1:18" x14ac:dyDescent="0.2">
      <c r="B27" s="64"/>
      <c r="C27" s="64"/>
    </row>
    <row r="28" spans="1:18" x14ac:dyDescent="0.2">
      <c r="B28" s="64"/>
      <c r="C28" s="64"/>
    </row>
    <row r="29" spans="1:18" x14ac:dyDescent="0.2">
      <c r="B29" s="64"/>
      <c r="C29" s="64"/>
    </row>
    <row r="30" spans="1:18" x14ac:dyDescent="0.2">
      <c r="B30" s="64"/>
      <c r="C30" s="64"/>
    </row>
    <row r="31" spans="1:18" x14ac:dyDescent="0.2">
      <c r="B31" s="64"/>
      <c r="C31" s="64"/>
    </row>
    <row r="32" spans="1:18" x14ac:dyDescent="0.2">
      <c r="B32" s="64"/>
      <c r="C32" s="64"/>
    </row>
    <row r="33" spans="2:3" x14ac:dyDescent="0.2">
      <c r="B33" s="64"/>
      <c r="C33" s="64"/>
    </row>
    <row r="34" spans="2:3" x14ac:dyDescent="0.2">
      <c r="B34" s="64"/>
      <c r="C34" s="64"/>
    </row>
    <row r="35" spans="2:3" x14ac:dyDescent="0.2">
      <c r="B35" s="64"/>
      <c r="C35" s="64"/>
    </row>
    <row r="36" spans="2:3" x14ac:dyDescent="0.2">
      <c r="B36" s="64"/>
      <c r="C36" s="64"/>
    </row>
    <row r="37" spans="2:3" x14ac:dyDescent="0.2">
      <c r="B37" s="64"/>
      <c r="C37" s="64"/>
    </row>
    <row r="38" spans="2:3" x14ac:dyDescent="0.2">
      <c r="B38" s="64"/>
      <c r="C38" s="64"/>
    </row>
    <row r="39" spans="2:3" x14ac:dyDescent="0.2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60" zoomScalePageLayoutView="70" workbookViewId="0">
      <selection activeCell="H2" sqref="H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98" t="s">
        <v>54</v>
      </c>
      <c r="M1" s="99"/>
    </row>
    <row r="2" spans="1:15" s="31" customFormat="1" ht="95.25" customHeight="1" x14ac:dyDescent="0.3">
      <c r="J2" s="100" t="s">
        <v>41</v>
      </c>
      <c r="K2" s="101"/>
      <c r="L2" s="101"/>
      <c r="M2" s="101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02" t="s">
        <v>32</v>
      </c>
      <c r="K4" s="103"/>
      <c r="L4" s="103"/>
      <c r="M4" s="103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03"/>
      <c r="K5" s="103"/>
      <c r="L5" s="103"/>
      <c r="M5" s="103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04" t="s">
        <v>29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89"/>
      <c r="M8" s="89"/>
      <c r="N8" s="4"/>
      <c r="O8" s="4"/>
    </row>
    <row r="9" spans="1:15" s="8" customFormat="1" ht="18.75" customHeight="1" x14ac:dyDescent="0.3">
      <c r="A9" s="5"/>
      <c r="B9" s="86" t="s">
        <v>23</v>
      </c>
      <c r="C9" s="86" t="s">
        <v>22</v>
      </c>
      <c r="D9" s="6"/>
      <c r="E9" s="86" t="s">
        <v>27</v>
      </c>
      <c r="F9" s="86" t="s">
        <v>26</v>
      </c>
      <c r="G9" s="86"/>
      <c r="H9" s="86" t="s">
        <v>28</v>
      </c>
      <c r="I9" s="86" t="s">
        <v>26</v>
      </c>
      <c r="J9" s="86"/>
      <c r="K9" s="86" t="s">
        <v>30</v>
      </c>
      <c r="L9" s="86" t="s">
        <v>26</v>
      </c>
      <c r="M9" s="86"/>
      <c r="N9" s="7"/>
      <c r="O9" s="7"/>
    </row>
    <row r="10" spans="1:15" s="8" customFormat="1" ht="409.5" x14ac:dyDescent="0.3">
      <c r="A10" s="5"/>
      <c r="B10" s="86"/>
      <c r="C10" s="86"/>
      <c r="D10" s="6"/>
      <c r="E10" s="86"/>
      <c r="F10" s="22" t="s">
        <v>24</v>
      </c>
      <c r="G10" s="22" t="s">
        <v>25</v>
      </c>
      <c r="H10" s="86"/>
      <c r="I10" s="22" t="s">
        <v>24</v>
      </c>
      <c r="J10" s="22" t="s">
        <v>25</v>
      </c>
      <c r="K10" s="86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87" t="s">
        <v>1</v>
      </c>
      <c r="C30" s="87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showGridLines="0" topLeftCell="A5" workbookViewId="0">
      <selection activeCell="F15" sqref="F15:H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89" t="s">
        <v>33</v>
      </c>
      <c r="O1" s="89"/>
      <c r="P1" s="89"/>
      <c r="Q1" s="4"/>
      <c r="R1" s="4"/>
    </row>
    <row r="2" spans="1:18" s="8" customFormat="1" ht="18.75" customHeight="1" x14ac:dyDescent="0.3">
      <c r="A2" s="5"/>
      <c r="B2" s="86" t="s">
        <v>23</v>
      </c>
      <c r="C2" s="86" t="s">
        <v>22</v>
      </c>
      <c r="D2" s="6"/>
      <c r="E2" s="88" t="s">
        <v>27</v>
      </c>
      <c r="F2" s="86" t="s">
        <v>26</v>
      </c>
      <c r="G2" s="86"/>
      <c r="H2" s="86"/>
      <c r="I2" s="86" t="s">
        <v>28</v>
      </c>
      <c r="J2" s="86" t="s">
        <v>26</v>
      </c>
      <c r="K2" s="86"/>
      <c r="L2" s="86"/>
      <c r="M2" s="86" t="s">
        <v>30</v>
      </c>
      <c r="N2" s="86" t="s">
        <v>26</v>
      </c>
      <c r="O2" s="86"/>
      <c r="P2" s="86"/>
      <c r="Q2" s="7"/>
      <c r="R2" s="7"/>
    </row>
    <row r="3" spans="1:18" s="8" customFormat="1" ht="281.25" x14ac:dyDescent="0.3">
      <c r="A3" s="5"/>
      <c r="B3" s="86"/>
      <c r="C3" s="86"/>
      <c r="D3" s="6"/>
      <c r="E3" s="88"/>
      <c r="F3" s="42" t="s">
        <v>38</v>
      </c>
      <c r="G3" s="28" t="s">
        <v>34</v>
      </c>
      <c r="H3" s="42" t="s">
        <v>35</v>
      </c>
      <c r="I3" s="86"/>
      <c r="J3" s="28" t="s">
        <v>38</v>
      </c>
      <c r="K3" s="28" t="s">
        <v>34</v>
      </c>
      <c r="L3" s="28" t="s">
        <v>35</v>
      </c>
      <c r="M3" s="86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3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 x14ac:dyDescent="0.3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 x14ac:dyDescent="0.3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 x14ac:dyDescent="0.3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 x14ac:dyDescent="0.3">
      <c r="A14" s="5"/>
      <c r="B14" s="84">
        <v>11</v>
      </c>
      <c r="C14" s="10" t="s">
        <v>36</v>
      </c>
      <c r="D14" s="6"/>
      <c r="E14" s="85">
        <f>G14</f>
        <v>7186000</v>
      </c>
      <c r="F14" s="85"/>
      <c r="G14" s="85">
        <v>7186000</v>
      </c>
      <c r="H14" s="85"/>
      <c r="I14" s="84"/>
      <c r="J14" s="84"/>
      <c r="K14" s="84"/>
      <c r="L14" s="84"/>
      <c r="M14" s="84"/>
      <c r="N14" s="84"/>
      <c r="O14" s="84"/>
      <c r="P14" s="84"/>
      <c r="Q14" s="7"/>
      <c r="R14" s="7"/>
    </row>
    <row r="15" spans="1:18" s="8" customFormat="1" ht="32.25" customHeight="1" x14ac:dyDescent="0.3">
      <c r="A15" s="11"/>
      <c r="B15" s="87" t="s">
        <v>1</v>
      </c>
      <c r="C15" s="87"/>
      <c r="D15" s="14">
        <v>540</v>
      </c>
      <c r="E15" s="44">
        <f>F15+G15+H15</f>
        <v>15585258.84</v>
      </c>
      <c r="F15" s="44">
        <f>F4+F5+F6+F7+F9+F10+F11+F12+F13</f>
        <v>1303659.8399999999</v>
      </c>
      <c r="G15" s="44">
        <f>G4+G6+G7+G8+G10+G11+G12+G13+G14</f>
        <v>13255599</v>
      </c>
      <c r="H15" s="44">
        <f>SUM(H9:H13)</f>
        <v>1026000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 x14ac:dyDescent="0.2">
      <c r="A16" s="1"/>
      <c r="B16" s="1"/>
      <c r="C16" s="1"/>
      <c r="D16" s="1"/>
      <c r="E16" s="49"/>
      <c r="F16" s="49" t="s">
        <v>0</v>
      </c>
      <c r="G16" s="1"/>
      <c r="H16" s="49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showGridLines="0" view="pageBreakPreview" zoomScaleSheetLayoutView="100" workbookViewId="0">
      <selection activeCell="K12" sqref="K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89" t="s">
        <v>37</v>
      </c>
      <c r="Q1" s="89"/>
      <c r="R1" s="89"/>
      <c r="S1" s="105"/>
      <c r="T1" s="4"/>
    </row>
    <row r="2" spans="1:20" s="8" customFormat="1" ht="18.75" customHeight="1" x14ac:dyDescent="0.3">
      <c r="A2" s="5"/>
      <c r="B2" s="86" t="s">
        <v>23</v>
      </c>
      <c r="C2" s="86" t="s">
        <v>22</v>
      </c>
      <c r="D2" s="6"/>
      <c r="E2" s="86" t="s">
        <v>27</v>
      </c>
      <c r="F2" s="90" t="s">
        <v>26</v>
      </c>
      <c r="G2" s="91"/>
      <c r="H2" s="91"/>
      <c r="I2" s="92"/>
      <c r="J2" s="86" t="s">
        <v>28</v>
      </c>
      <c r="K2" s="90" t="s">
        <v>26</v>
      </c>
      <c r="L2" s="91"/>
      <c r="M2" s="91"/>
      <c r="N2" s="92"/>
      <c r="O2" s="86" t="s">
        <v>30</v>
      </c>
      <c r="P2" s="90" t="s">
        <v>26</v>
      </c>
      <c r="Q2" s="91"/>
      <c r="R2" s="91"/>
      <c r="S2" s="93"/>
      <c r="T2" s="7"/>
    </row>
    <row r="3" spans="1:20" s="8" customFormat="1" ht="195" customHeight="1" x14ac:dyDescent="0.3">
      <c r="A3" s="5"/>
      <c r="B3" s="86"/>
      <c r="C3" s="86"/>
      <c r="D3" s="6"/>
      <c r="E3" s="86"/>
      <c r="F3" s="28" t="s">
        <v>39</v>
      </c>
      <c r="G3" s="36" t="s">
        <v>40</v>
      </c>
      <c r="H3" s="28"/>
      <c r="I3" s="33" t="s">
        <v>42</v>
      </c>
      <c r="J3" s="86"/>
      <c r="K3" s="28" t="s">
        <v>39</v>
      </c>
      <c r="L3" s="30" t="s">
        <v>40</v>
      </c>
      <c r="M3" s="28"/>
      <c r="N3" s="33" t="s">
        <v>42</v>
      </c>
      <c r="O3" s="86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850136.51</v>
      </c>
      <c r="F7" s="40"/>
      <c r="G7" s="42">
        <v>850136.51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 x14ac:dyDescent="0.3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 x14ac:dyDescent="0.3">
      <c r="A11" s="5"/>
      <c r="B11" s="58">
        <v>8</v>
      </c>
      <c r="C11" s="10" t="s">
        <v>6</v>
      </c>
      <c r="D11" s="6"/>
      <c r="E11" s="47">
        <f>F11+G11+I11</f>
        <v>99891.98</v>
      </c>
      <c r="F11" s="37"/>
      <c r="G11" s="59"/>
      <c r="H11" s="37"/>
      <c r="I11" s="37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 x14ac:dyDescent="0.3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 x14ac:dyDescent="0.3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51">
        <v>11</v>
      </c>
      <c r="C14" s="10" t="s">
        <v>45</v>
      </c>
      <c r="D14" s="6"/>
      <c r="E14" s="47">
        <f>F14+G14+I14</f>
        <v>749748</v>
      </c>
      <c r="F14" s="37"/>
      <c r="G14" s="52"/>
      <c r="H14" s="37"/>
      <c r="I14" s="37">
        <v>749748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 x14ac:dyDescent="0.3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3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 x14ac:dyDescent="0.3">
      <c r="A16" s="11"/>
      <c r="B16" s="87" t="s">
        <v>1</v>
      </c>
      <c r="C16" s="87"/>
      <c r="D16" s="14">
        <v>540</v>
      </c>
      <c r="E16" s="17">
        <f>SUM(E4:E15)</f>
        <v>6758518.0399999991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 x14ac:dyDescent="0.2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2024-06-27T09:56:07Z</cp:lastPrinted>
  <dcterms:created xsi:type="dcterms:W3CDTF">2017-10-30T13:20:53Z</dcterms:created>
  <dcterms:modified xsi:type="dcterms:W3CDTF">2024-06-27T09:56:42Z</dcterms:modified>
</cp:coreProperties>
</file>