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1"/>
  </bookViews>
  <sheets>
    <sheet name="Таблица 4" sheetId="5" r:id="rId1"/>
    <sheet name="Приложение №11 " sheetId="2" r:id="rId2"/>
    <sheet name="Таблица 2" sheetId="3" r:id="rId3"/>
    <sheet name="Таблица 3" sheetId="4" r:id="rId4"/>
  </sheets>
  <definedNames>
    <definedName name="_xlnm.Print_Area" localSheetId="1">'Приложение №11 '!$B$1:$M$28</definedName>
    <definedName name="_xlnm.Print_Area" localSheetId="2">'Таблица 2'!$B$1:$P$15</definedName>
    <definedName name="_xlnm.Print_Area" localSheetId="3">'Таблица 3'!$B$1:$S$14</definedName>
  </definedNames>
  <calcPr calcId="124519"/>
</workbook>
</file>

<file path=xl/calcChain.xml><?xml version="1.0" encoding="utf-8"?>
<calcChain xmlns="http://schemas.openxmlformats.org/spreadsheetml/2006/main">
  <c r="E15" i="3"/>
  <c r="E5"/>
  <c r="E6"/>
  <c r="E7"/>
  <c r="E8"/>
  <c r="E9"/>
  <c r="E10"/>
  <c r="E11"/>
  <c r="E12"/>
  <c r="E13"/>
  <c r="E14"/>
  <c r="E4"/>
  <c r="G15"/>
  <c r="F15"/>
  <c r="E14" i="4"/>
  <c r="E6"/>
  <c r="E7"/>
  <c r="E8"/>
  <c r="E9"/>
  <c r="E10"/>
  <c r="E11"/>
  <c r="E12"/>
  <c r="E5"/>
  <c r="E4"/>
  <c r="G14"/>
  <c r="F6" i="5"/>
  <c r="E6"/>
  <c r="E5"/>
  <c r="E4"/>
  <c r="F14" i="4"/>
  <c r="H15" i="3"/>
  <c r="I14" i="4"/>
  <c r="E13"/>
  <c r="H14" l="1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<sst xmlns="http://schemas.openxmlformats.org/spreadsheetml/2006/main" count="193" uniqueCount="44">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</sst>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0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7" fillId="0" borderId="1" xfId="4" applyFont="1" applyBorder="1" applyAlignment="1">
      <alignment horizontal="center" vertical="center"/>
    </xf>
    <xf numFmtId="43" fontId="4" fillId="0" borderId="0" xfId="4" applyFont="1" applyProtection="1">
      <protection hidden="1"/>
    </xf>
    <xf numFmtId="43" fontId="4" fillId="0" borderId="0" xfId="4" applyFont="1"/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"/>
  <sheetViews>
    <sheetView workbookViewId="0">
      <selection activeCell="E14" sqref="E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6.140625" style="2" customWidth="1"/>
    <col min="8" max="8" width="25.85546875" style="2" customWidth="1"/>
    <col min="9" max="9" width="15.5703125" style="2" customWidth="1"/>
    <col min="10" max="10" width="27" style="2" customWidth="1"/>
    <col min="11" max="11" width="29.42578125" style="2" hidden="1" customWidth="1"/>
    <col min="12" max="12" width="0" style="2" hidden="1" customWidth="1"/>
    <col min="13" max="239" width="9.140625" style="2" customWidth="1"/>
    <col min="240" max="16384" width="9.140625" style="2"/>
  </cols>
  <sheetData>
    <row r="1" spans="1:12" ht="17.25" customHeight="1">
      <c r="A1" s="3"/>
      <c r="B1" s="38"/>
      <c r="C1" s="38"/>
      <c r="D1" s="38"/>
      <c r="E1" s="38"/>
      <c r="F1" s="38"/>
      <c r="G1" s="38"/>
      <c r="H1" s="38"/>
      <c r="I1" s="38"/>
      <c r="J1" s="53" t="s">
        <v>42</v>
      </c>
      <c r="K1" s="53"/>
      <c r="L1" s="4"/>
    </row>
    <row r="2" spans="1:12" s="8" customFormat="1" ht="18.75" customHeight="1">
      <c r="A2" s="5"/>
      <c r="B2" s="54" t="s">
        <v>23</v>
      </c>
      <c r="C2" s="54" t="s">
        <v>22</v>
      </c>
      <c r="D2" s="6"/>
      <c r="E2" s="54" t="s">
        <v>27</v>
      </c>
      <c r="F2" s="39" t="s">
        <v>26</v>
      </c>
      <c r="G2" s="54" t="s">
        <v>28</v>
      </c>
      <c r="H2" s="39" t="s">
        <v>26</v>
      </c>
      <c r="I2" s="54" t="s">
        <v>30</v>
      </c>
      <c r="J2" s="54" t="s">
        <v>26</v>
      </c>
      <c r="K2" s="54"/>
      <c r="L2" s="7"/>
    </row>
    <row r="3" spans="1:12" s="8" customFormat="1" ht="195" customHeight="1">
      <c r="A3" s="5"/>
      <c r="B3" s="54"/>
      <c r="C3" s="54"/>
      <c r="D3" s="6"/>
      <c r="E3" s="54"/>
      <c r="F3" s="40" t="s">
        <v>43</v>
      </c>
      <c r="G3" s="54"/>
      <c r="H3" s="40" t="s">
        <v>43</v>
      </c>
      <c r="I3" s="54"/>
      <c r="J3" s="40" t="s">
        <v>43</v>
      </c>
      <c r="K3" s="37"/>
      <c r="L3" s="7"/>
    </row>
    <row r="4" spans="1:12" s="8" customFormat="1" ht="49.5" customHeight="1">
      <c r="A4" s="5"/>
      <c r="B4" s="37">
        <v>1</v>
      </c>
      <c r="C4" s="40" t="s">
        <v>18</v>
      </c>
      <c r="D4" s="6"/>
      <c r="E4" s="36">
        <f>F4</f>
        <v>31211.96</v>
      </c>
      <c r="F4" s="36">
        <v>31211.96</v>
      </c>
      <c r="G4" s="37"/>
      <c r="H4" s="37"/>
      <c r="I4" s="37"/>
      <c r="J4" s="37"/>
      <c r="K4" s="37"/>
      <c r="L4" s="7"/>
    </row>
    <row r="5" spans="1:12" s="8" customFormat="1" ht="47.25" customHeight="1">
      <c r="A5" s="5"/>
      <c r="B5" s="37">
        <v>2</v>
      </c>
      <c r="C5" s="10" t="s">
        <v>6</v>
      </c>
      <c r="D5" s="6"/>
      <c r="E5" s="36">
        <f>F5</f>
        <v>17339.98</v>
      </c>
      <c r="F5" s="36">
        <v>17339.98</v>
      </c>
      <c r="G5" s="37"/>
      <c r="H5" s="37"/>
      <c r="I5" s="37"/>
      <c r="J5" s="37"/>
      <c r="K5" s="37"/>
      <c r="L5" s="7"/>
    </row>
    <row r="6" spans="1:12" s="8" customFormat="1" ht="32.25" customHeight="1">
      <c r="A6" s="11"/>
      <c r="B6" s="52" t="s">
        <v>1</v>
      </c>
      <c r="C6" s="52"/>
      <c r="D6" s="14">
        <v>540</v>
      </c>
      <c r="E6" s="17">
        <f>E5+E4</f>
        <v>48551.94</v>
      </c>
      <c r="F6" s="17">
        <f>F5+F4</f>
        <v>48551.94</v>
      </c>
      <c r="G6" s="17"/>
      <c r="H6" s="17"/>
      <c r="I6" s="17"/>
      <c r="J6" s="17"/>
      <c r="K6" s="17"/>
      <c r="L6" s="7" t="s">
        <v>0</v>
      </c>
    </row>
    <row r="7" spans="1:12" ht="12.75" customHeight="1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/>
      <c r="L7" s="1" t="s">
        <v>0</v>
      </c>
    </row>
  </sheetData>
  <mergeCells count="8">
    <mergeCell ref="B6:C6"/>
    <mergeCell ref="J1:K1"/>
    <mergeCell ref="B2:B3"/>
    <mergeCell ref="C2:C3"/>
    <mergeCell ref="E2:E3"/>
    <mergeCell ref="G2:G3"/>
    <mergeCell ref="I2:I3"/>
    <mergeCell ref="J2:K2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tabSelected="1" view="pageBreakPreview" zoomScale="60" zoomScalePageLayoutView="7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55" t="s">
        <v>32</v>
      </c>
      <c r="K2" s="56"/>
      <c r="L2" s="56"/>
      <c r="M2" s="56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56"/>
      <c r="K3" s="56"/>
      <c r="L3" s="56"/>
      <c r="M3" s="56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57" t="s">
        <v>29</v>
      </c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53"/>
      <c r="M6" s="53"/>
      <c r="N6" s="4"/>
      <c r="O6" s="4"/>
    </row>
    <row r="7" spans="1:15" s="8" customFormat="1" ht="18.75" customHeight="1">
      <c r="A7" s="5"/>
      <c r="B7" s="54" t="s">
        <v>23</v>
      </c>
      <c r="C7" s="54" t="s">
        <v>22</v>
      </c>
      <c r="D7" s="6"/>
      <c r="E7" s="54" t="s">
        <v>27</v>
      </c>
      <c r="F7" s="54" t="s">
        <v>26</v>
      </c>
      <c r="G7" s="54"/>
      <c r="H7" s="54" t="s">
        <v>28</v>
      </c>
      <c r="I7" s="54" t="s">
        <v>26</v>
      </c>
      <c r="J7" s="54"/>
      <c r="K7" s="54" t="s">
        <v>30</v>
      </c>
      <c r="L7" s="54" t="s">
        <v>26</v>
      </c>
      <c r="M7" s="54"/>
      <c r="N7" s="7"/>
      <c r="O7" s="7"/>
    </row>
    <row r="8" spans="1:15" s="8" customFormat="1" ht="409.5">
      <c r="A8" s="5"/>
      <c r="B8" s="54"/>
      <c r="C8" s="54"/>
      <c r="D8" s="6"/>
      <c r="E8" s="54"/>
      <c r="F8" s="22" t="s">
        <v>24</v>
      </c>
      <c r="G8" s="22" t="s">
        <v>25</v>
      </c>
      <c r="H8" s="54"/>
      <c r="I8" s="22" t="s">
        <v>24</v>
      </c>
      <c r="J8" s="22" t="s">
        <v>25</v>
      </c>
      <c r="K8" s="54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332671.09999999998</v>
      </c>
      <c r="F10" s="24"/>
      <c r="G10" s="15">
        <v>332671.09999999998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52" t="s">
        <v>1</v>
      </c>
      <c r="C28" s="52"/>
      <c r="D28" s="14">
        <v>540</v>
      </c>
      <c r="E28" s="17">
        <f t="shared" ref="E28:F28" si="1">SUM(E9:E27)</f>
        <v>3842270.42</v>
      </c>
      <c r="F28" s="17">
        <f t="shared" si="1"/>
        <v>2499999.9999999995</v>
      </c>
      <c r="G28" s="17">
        <f>SUM(G9:G27)</f>
        <v>1342270.42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showGridLines="0" topLeftCell="A4" workbookViewId="0">
      <selection activeCell="C4" sqref="C4:C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1" customWidth="1"/>
    <col min="6" max="6" width="29.42578125" style="51" customWidth="1"/>
    <col min="7" max="7" width="29.42578125" style="2" customWidth="1"/>
    <col min="8" max="8" width="20.140625" style="51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53" t="s">
        <v>33</v>
      </c>
      <c r="O1" s="53"/>
      <c r="P1" s="53"/>
      <c r="Q1" s="4"/>
      <c r="R1" s="4"/>
    </row>
    <row r="2" spans="1:18" s="8" customFormat="1" ht="18.75" customHeight="1">
      <c r="A2" s="5"/>
      <c r="B2" s="54" t="s">
        <v>23</v>
      </c>
      <c r="C2" s="54" t="s">
        <v>22</v>
      </c>
      <c r="D2" s="6"/>
      <c r="E2" s="58" t="s">
        <v>27</v>
      </c>
      <c r="F2" s="54" t="s">
        <v>26</v>
      </c>
      <c r="G2" s="54"/>
      <c r="H2" s="54"/>
      <c r="I2" s="54" t="s">
        <v>28</v>
      </c>
      <c r="J2" s="54" t="s">
        <v>26</v>
      </c>
      <c r="K2" s="54"/>
      <c r="L2" s="54"/>
      <c r="M2" s="54" t="s">
        <v>30</v>
      </c>
      <c r="N2" s="54" t="s">
        <v>26</v>
      </c>
      <c r="O2" s="54"/>
      <c r="P2" s="54"/>
      <c r="Q2" s="7"/>
      <c r="R2" s="7"/>
    </row>
    <row r="3" spans="1:18" s="8" customFormat="1" ht="281.25">
      <c r="A3" s="5"/>
      <c r="B3" s="54"/>
      <c r="C3" s="54"/>
      <c r="D3" s="6"/>
      <c r="E3" s="58"/>
      <c r="F3" s="42" t="s">
        <v>38</v>
      </c>
      <c r="G3" s="28" t="s">
        <v>34</v>
      </c>
      <c r="H3" s="42" t="s">
        <v>35</v>
      </c>
      <c r="I3" s="54"/>
      <c r="J3" s="28" t="s">
        <v>38</v>
      </c>
      <c r="K3" s="28" t="s">
        <v>34</v>
      </c>
      <c r="L3" s="28" t="s">
        <v>35</v>
      </c>
      <c r="M3" s="54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0">
        <v>1</v>
      </c>
      <c r="C4" s="10" t="s">
        <v>20</v>
      </c>
      <c r="D4" s="6"/>
      <c r="E4" s="42">
        <f>F4+G4+H4</f>
        <v>1299357.72</v>
      </c>
      <c r="F4" s="42">
        <v>357934.72</v>
      </c>
      <c r="G4" s="42">
        <v>941423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>
      <c r="A5" s="5"/>
      <c r="B5" s="40">
        <v>2</v>
      </c>
      <c r="C5" s="10" t="s">
        <v>19</v>
      </c>
      <c r="D5" s="6"/>
      <c r="E5" s="42">
        <f t="shared" ref="E5:E14" si="0">F5+G5+H5</f>
        <v>178967.36</v>
      </c>
      <c r="F5" s="42">
        <v>178967.36</v>
      </c>
      <c r="G5" s="42"/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>
      <c r="A6" s="5"/>
      <c r="B6" s="40">
        <v>3</v>
      </c>
      <c r="C6" s="10" t="s">
        <v>18</v>
      </c>
      <c r="D6" s="6"/>
      <c r="E6" s="42">
        <f t="shared" si="0"/>
        <v>926528.12</v>
      </c>
      <c r="F6" s="42">
        <v>165237.12</v>
      </c>
      <c r="G6" s="42">
        <v>761291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>
      <c r="A7" s="5"/>
      <c r="B7" s="40">
        <v>4</v>
      </c>
      <c r="C7" s="10" t="s">
        <v>17</v>
      </c>
      <c r="D7" s="6"/>
      <c r="E7" s="42">
        <f t="shared" si="0"/>
        <v>669317.67999999993</v>
      </c>
      <c r="F7" s="42">
        <v>89483.68</v>
      </c>
      <c r="G7" s="42">
        <v>579834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>
      <c r="A8" s="5"/>
      <c r="B8" s="40">
        <v>5</v>
      </c>
      <c r="C8" s="10" t="s">
        <v>15</v>
      </c>
      <c r="D8" s="6"/>
      <c r="E8" s="42">
        <f t="shared" si="0"/>
        <v>868337</v>
      </c>
      <c r="F8" s="42"/>
      <c r="G8" s="42">
        <v>868337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42">
        <f t="shared" si="0"/>
        <v>750500</v>
      </c>
      <c r="F9" s="42"/>
      <c r="G9" s="42"/>
      <c r="H9" s="42">
        <v>750500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40">
        <v>7</v>
      </c>
      <c r="C10" s="10" t="s">
        <v>9</v>
      </c>
      <c r="D10" s="6"/>
      <c r="E10" s="42">
        <f t="shared" si="0"/>
        <v>422243.68</v>
      </c>
      <c r="F10" s="42">
        <v>89483.68</v>
      </c>
      <c r="G10" s="42">
        <v>332760</v>
      </c>
      <c r="H10" s="42"/>
      <c r="I10" s="40"/>
      <c r="J10" s="40"/>
      <c r="K10" s="40"/>
      <c r="L10" s="40"/>
      <c r="M10" s="40"/>
      <c r="N10" s="40"/>
      <c r="O10" s="40"/>
      <c r="P10" s="40"/>
      <c r="Q10" s="7"/>
      <c r="R10" s="7"/>
    </row>
    <row r="11" spans="1:18" s="8" customFormat="1" ht="37.5">
      <c r="A11" s="5"/>
      <c r="B11" s="40">
        <v>8</v>
      </c>
      <c r="C11" s="10" t="s">
        <v>5</v>
      </c>
      <c r="D11" s="6"/>
      <c r="E11" s="42">
        <f t="shared" si="0"/>
        <v>875272.36</v>
      </c>
      <c r="F11" s="42">
        <v>178967.36</v>
      </c>
      <c r="G11" s="42">
        <v>696305</v>
      </c>
      <c r="H11" s="42"/>
      <c r="I11" s="40"/>
      <c r="J11" s="40"/>
      <c r="K11" s="40"/>
      <c r="L11" s="40"/>
      <c r="M11" s="40"/>
      <c r="N11" s="40"/>
      <c r="O11" s="40"/>
      <c r="P11" s="40"/>
      <c r="Q11" s="7"/>
      <c r="R11" s="7"/>
    </row>
    <row r="12" spans="1:18" s="8" customFormat="1" ht="37.5">
      <c r="A12" s="5"/>
      <c r="B12" s="40">
        <v>9</v>
      </c>
      <c r="C12" s="10" t="s">
        <v>4</v>
      </c>
      <c r="D12" s="6"/>
      <c r="E12" s="42">
        <f t="shared" si="0"/>
        <v>468368.8</v>
      </c>
      <c r="F12" s="42">
        <v>81348.800000000003</v>
      </c>
      <c r="G12" s="42">
        <v>387020</v>
      </c>
      <c r="H12" s="42"/>
      <c r="I12" s="40"/>
      <c r="J12" s="40"/>
      <c r="K12" s="40"/>
      <c r="L12" s="40"/>
      <c r="M12" s="40"/>
      <c r="N12" s="40"/>
      <c r="O12" s="40"/>
      <c r="P12" s="40"/>
      <c r="Q12" s="7"/>
      <c r="R12" s="7"/>
    </row>
    <row r="13" spans="1:18" s="8" customFormat="1" ht="37.5">
      <c r="A13" s="5"/>
      <c r="B13" s="40">
        <v>10</v>
      </c>
      <c r="C13" s="10" t="s">
        <v>3</v>
      </c>
      <c r="D13" s="6"/>
      <c r="E13" s="42">
        <f t="shared" si="0"/>
        <v>1664866.12</v>
      </c>
      <c r="F13" s="42">
        <v>162237.12</v>
      </c>
      <c r="G13" s="42">
        <v>1502629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18.75">
      <c r="A14" s="9"/>
      <c r="B14" s="12">
        <v>11</v>
      </c>
      <c r="C14" s="10" t="s">
        <v>36</v>
      </c>
      <c r="D14" s="13">
        <v>540</v>
      </c>
      <c r="E14" s="42">
        <f t="shared" si="0"/>
        <v>119111.93</v>
      </c>
      <c r="F14" s="43"/>
      <c r="G14" s="43">
        <v>119111.93</v>
      </c>
      <c r="H14" s="49"/>
      <c r="I14" s="16"/>
      <c r="J14" s="24"/>
      <c r="K14" s="24"/>
      <c r="L14" s="16"/>
      <c r="M14" s="16"/>
      <c r="N14" s="24"/>
      <c r="O14" s="24"/>
      <c r="P14" s="15"/>
      <c r="Q14" s="7" t="s">
        <v>0</v>
      </c>
      <c r="R14" s="7" t="s">
        <v>0</v>
      </c>
    </row>
    <row r="15" spans="1:18" s="8" customFormat="1" ht="32.25" customHeight="1">
      <c r="A15" s="11"/>
      <c r="B15" s="52" t="s">
        <v>1</v>
      </c>
      <c r="C15" s="52"/>
      <c r="D15" s="14">
        <v>540</v>
      </c>
      <c r="E15" s="44">
        <f>F15+G15+H15</f>
        <v>8242870.7699999996</v>
      </c>
      <c r="F15" s="44">
        <f>F4+F5+F6+F7+F9+F10+F11+F12+F13</f>
        <v>1303659.8399999999</v>
      </c>
      <c r="G15" s="44">
        <f>G4+G6+G7+G8+G10+G11+G12+G13+G14</f>
        <v>6188710.9299999997</v>
      </c>
      <c r="H15" s="44">
        <f>H9</f>
        <v>750500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>
      <c r="A16" s="1"/>
      <c r="B16" s="1"/>
      <c r="C16" s="1"/>
      <c r="D16" s="1"/>
      <c r="E16" s="50"/>
      <c r="F16" s="50" t="s">
        <v>0</v>
      </c>
      <c r="G16" s="1"/>
      <c r="H16" s="50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5"/>
  <sheetViews>
    <sheetView showGridLines="0" view="pageBreakPreview" zoomScale="60" workbookViewId="0">
      <selection activeCell="I6" sqref="I6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1"/>
      <c r="H1" s="29"/>
      <c r="I1" s="31"/>
      <c r="J1" s="29"/>
      <c r="K1" s="29"/>
      <c r="L1" s="29"/>
      <c r="M1" s="29"/>
      <c r="N1" s="31"/>
      <c r="O1" s="29"/>
      <c r="P1" s="53" t="s">
        <v>37</v>
      </c>
      <c r="Q1" s="53"/>
      <c r="R1" s="53"/>
      <c r="S1" s="63"/>
      <c r="T1" s="4"/>
    </row>
    <row r="2" spans="1:20" s="8" customFormat="1" ht="18.75" customHeight="1">
      <c r="A2" s="5"/>
      <c r="B2" s="54" t="s">
        <v>23</v>
      </c>
      <c r="C2" s="54" t="s">
        <v>22</v>
      </c>
      <c r="D2" s="6"/>
      <c r="E2" s="54" t="s">
        <v>27</v>
      </c>
      <c r="F2" s="59" t="s">
        <v>26</v>
      </c>
      <c r="G2" s="60"/>
      <c r="H2" s="60"/>
      <c r="I2" s="61"/>
      <c r="J2" s="54" t="s">
        <v>28</v>
      </c>
      <c r="K2" s="59" t="s">
        <v>26</v>
      </c>
      <c r="L2" s="60"/>
      <c r="M2" s="60"/>
      <c r="N2" s="61"/>
      <c r="O2" s="54" t="s">
        <v>30</v>
      </c>
      <c r="P2" s="59" t="s">
        <v>26</v>
      </c>
      <c r="Q2" s="60"/>
      <c r="R2" s="60"/>
      <c r="S2" s="62"/>
      <c r="T2" s="7"/>
    </row>
    <row r="3" spans="1:20" s="8" customFormat="1" ht="195" customHeight="1">
      <c r="A3" s="5"/>
      <c r="B3" s="54"/>
      <c r="C3" s="54"/>
      <c r="D3" s="6"/>
      <c r="E3" s="54"/>
      <c r="F3" s="28" t="s">
        <v>39</v>
      </c>
      <c r="G3" s="35" t="s">
        <v>40</v>
      </c>
      <c r="H3" s="28"/>
      <c r="I3" s="32" t="s">
        <v>41</v>
      </c>
      <c r="J3" s="54"/>
      <c r="K3" s="28" t="s">
        <v>39</v>
      </c>
      <c r="L3" s="30" t="s">
        <v>40</v>
      </c>
      <c r="M3" s="28"/>
      <c r="N3" s="32" t="s">
        <v>41</v>
      </c>
      <c r="O3" s="54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40">
        <v>1</v>
      </c>
      <c r="C4" s="10" t="s">
        <v>20</v>
      </c>
      <c r="D4" s="6"/>
      <c r="E4" s="47">
        <f>G4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>
      <c r="A5" s="5"/>
      <c r="B5" s="40">
        <v>2</v>
      </c>
      <c r="C5" s="10" t="s">
        <v>19</v>
      </c>
      <c r="D5" s="6"/>
      <c r="E5" s="47">
        <f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>
      <c r="A6" s="5"/>
      <c r="B6" s="40">
        <v>3</v>
      </c>
      <c r="C6" s="10" t="s">
        <v>17</v>
      </c>
      <c r="D6" s="6"/>
      <c r="E6" s="47">
        <f t="shared" ref="E6:E12" si="0">F6+G6+I6</f>
        <v>30000</v>
      </c>
      <c r="F6" s="40"/>
      <c r="G6" s="42">
        <v>30000</v>
      </c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>
      <c r="A7" s="5"/>
      <c r="B7" s="40">
        <v>4</v>
      </c>
      <c r="C7" s="10" t="s">
        <v>15</v>
      </c>
      <c r="D7" s="6"/>
      <c r="E7" s="47">
        <f t="shared" si="0"/>
        <v>71460</v>
      </c>
      <c r="F7" s="40"/>
      <c r="G7" s="42">
        <v>71460</v>
      </c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>
      <c r="A8" s="5"/>
      <c r="B8" s="32">
        <v>5</v>
      </c>
      <c r="C8" s="10" t="s">
        <v>16</v>
      </c>
      <c r="D8" s="6"/>
      <c r="E8" s="47">
        <f t="shared" si="0"/>
        <v>30000</v>
      </c>
      <c r="F8" s="36"/>
      <c r="G8" s="42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>
      <c r="A9" s="5"/>
      <c r="B9" s="40">
        <v>6</v>
      </c>
      <c r="C9" s="10" t="s">
        <v>9</v>
      </c>
      <c r="D9" s="6"/>
      <c r="E9" s="47">
        <f t="shared" si="0"/>
        <v>157400</v>
      </c>
      <c r="F9" s="36"/>
      <c r="G9" s="42">
        <v>157400</v>
      </c>
      <c r="H9" s="36"/>
      <c r="I9" s="36"/>
      <c r="J9" s="40"/>
      <c r="K9" s="40"/>
      <c r="L9" s="40"/>
      <c r="M9" s="40"/>
      <c r="N9" s="40"/>
      <c r="O9" s="40"/>
      <c r="P9" s="40"/>
      <c r="Q9" s="40"/>
      <c r="R9" s="40"/>
      <c r="S9" s="40"/>
      <c r="T9" s="7"/>
    </row>
    <row r="10" spans="1:20" s="8" customFormat="1" ht="47.25" customHeight="1">
      <c r="A10" s="5"/>
      <c r="B10" s="34">
        <v>7</v>
      </c>
      <c r="C10" s="10" t="s">
        <v>8</v>
      </c>
      <c r="D10" s="6"/>
      <c r="E10" s="47">
        <f t="shared" si="0"/>
        <v>1898444.38</v>
      </c>
      <c r="F10" s="36">
        <v>1898444.38</v>
      </c>
      <c r="G10" s="42"/>
      <c r="H10" s="36"/>
      <c r="I10" s="36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7"/>
    </row>
    <row r="11" spans="1:20" s="8" customFormat="1" ht="47.25" customHeight="1">
      <c r="A11" s="5"/>
      <c r="B11" s="40">
        <v>8</v>
      </c>
      <c r="C11" s="10" t="s">
        <v>4</v>
      </c>
      <c r="D11" s="6"/>
      <c r="E11" s="47">
        <f t="shared" si="0"/>
        <v>69300</v>
      </c>
      <c r="F11" s="36"/>
      <c r="G11" s="42">
        <v>69300</v>
      </c>
      <c r="H11" s="36"/>
      <c r="I11" s="36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7"/>
    </row>
    <row r="12" spans="1:20" s="8" customFormat="1" ht="47.25" customHeight="1">
      <c r="A12" s="5"/>
      <c r="B12" s="40">
        <v>9</v>
      </c>
      <c r="C12" s="10" t="s">
        <v>3</v>
      </c>
      <c r="D12" s="6"/>
      <c r="E12" s="47">
        <f t="shared" si="0"/>
        <v>1479600</v>
      </c>
      <c r="F12" s="36"/>
      <c r="G12" s="42">
        <v>1479600</v>
      </c>
      <c r="H12" s="36"/>
      <c r="I12" s="36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7"/>
    </row>
    <row r="13" spans="1:20" s="8" customFormat="1" ht="18.75">
      <c r="A13" s="9"/>
      <c r="B13" s="12">
        <v>10</v>
      </c>
      <c r="C13" s="10" t="s">
        <v>36</v>
      </c>
      <c r="D13" s="13">
        <v>540</v>
      </c>
      <c r="E13" s="16">
        <f>F13+G13</f>
        <v>2212520.12</v>
      </c>
      <c r="F13" s="16">
        <v>99918.12</v>
      </c>
      <c r="G13" s="43">
        <v>2112602</v>
      </c>
      <c r="H13" s="15"/>
      <c r="I13" s="15"/>
      <c r="J13" s="24"/>
      <c r="K13" s="24"/>
      <c r="L13" s="24"/>
      <c r="M13" s="24"/>
      <c r="N13" s="24"/>
      <c r="O13" s="24"/>
      <c r="P13" s="24"/>
      <c r="Q13" s="24"/>
      <c r="R13" s="24"/>
      <c r="S13" s="6" t="s">
        <v>0</v>
      </c>
      <c r="T13" s="7" t="s">
        <v>0</v>
      </c>
    </row>
    <row r="14" spans="1:20" s="8" customFormat="1" ht="32.25" customHeight="1">
      <c r="A14" s="11"/>
      <c r="B14" s="52" t="s">
        <v>1</v>
      </c>
      <c r="C14" s="52"/>
      <c r="D14" s="14">
        <v>540</v>
      </c>
      <c r="E14" s="17">
        <f>E4+E5+E6+E7+E8+E9+E10+E11+E12+E13</f>
        <v>6046404.5</v>
      </c>
      <c r="F14" s="17">
        <f>F10+F13</f>
        <v>1998362.5</v>
      </c>
      <c r="G14" s="44">
        <f>G4+G5+G6+G7+G8+G9+G10+G11+G12+G13</f>
        <v>4018042</v>
      </c>
      <c r="H14" s="17">
        <f>SUM(H13:H13)</f>
        <v>0</v>
      </c>
      <c r="I14" s="17">
        <f>I8</f>
        <v>30000</v>
      </c>
      <c r="J14" s="17"/>
      <c r="K14" s="17"/>
      <c r="L14" s="17"/>
      <c r="M14" s="17"/>
      <c r="N14" s="17"/>
      <c r="O14" s="17"/>
      <c r="P14" s="17"/>
      <c r="Q14" s="17"/>
      <c r="R14" s="17"/>
      <c r="S14" s="33" t="s">
        <v>0</v>
      </c>
      <c r="T14" s="7" t="s">
        <v>0</v>
      </c>
    </row>
    <row r="15" spans="1:20" ht="12.75" customHeight="1">
      <c r="A15" s="1"/>
      <c r="B15" s="1"/>
      <c r="C15" s="1"/>
      <c r="D15" s="1"/>
      <c r="E15" s="1"/>
      <c r="F15" s="1" t="s">
        <v>0</v>
      </c>
      <c r="G15" s="45"/>
      <c r="H15" s="1" t="s">
        <v>0</v>
      </c>
      <c r="I15" s="1"/>
      <c r="J15" s="1" t="s">
        <v>0</v>
      </c>
      <c r="K15" s="1" t="s">
        <v>0</v>
      </c>
      <c r="L15" s="1"/>
      <c r="M15" s="1"/>
      <c r="N15" s="1"/>
      <c r="O15" s="1" t="s">
        <v>0</v>
      </c>
      <c r="P15" s="1" t="s">
        <v>0</v>
      </c>
      <c r="Q15" s="1"/>
      <c r="R15" s="1" t="s">
        <v>0</v>
      </c>
      <c r="S15" s="1" t="s">
        <v>0</v>
      </c>
      <c r="T15" s="1" t="s">
        <v>0</v>
      </c>
    </row>
  </sheetData>
  <mergeCells count="10">
    <mergeCell ref="O2:O3"/>
    <mergeCell ref="F2:I2"/>
    <mergeCell ref="K2:N2"/>
    <mergeCell ref="P2:S2"/>
    <mergeCell ref="P1:S1"/>
    <mergeCell ref="B14:C14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2024-03-25T08:58:42Z</cp:lastPrinted>
  <dcterms:created xsi:type="dcterms:W3CDTF">2017-10-30T13:20:53Z</dcterms:created>
  <dcterms:modified xsi:type="dcterms:W3CDTF">2024-04-02T03:40:04Z</dcterms:modified>
</cp:coreProperties>
</file>