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1840" windowHeight="13740" activeTab="4"/>
  </bookViews>
  <sheets>
    <sheet name="Таблица 5" sheetId="6" r:id="rId1"/>
    <sheet name="Таблица 4)" sheetId="5" r:id="rId2"/>
    <sheet name="Таблица 3" sheetId="4" r:id="rId3"/>
    <sheet name="Таблица 2" sheetId="3" r:id="rId4"/>
    <sheet name="Приложение №10 " sheetId="2" r:id="rId5"/>
  </sheets>
  <definedNames>
    <definedName name="_xlnm.Print_Area" localSheetId="4">'Приложение №10 '!$B$1:$M$29</definedName>
  </definedNames>
  <calcPr calcId="145621"/>
</workbook>
</file>

<file path=xl/calcChain.xml><?xml version="1.0" encoding="utf-8"?>
<calcChain xmlns="http://schemas.openxmlformats.org/spreadsheetml/2006/main">
  <c r="D8" i="5" l="1"/>
  <c r="D12" i="5"/>
  <c r="F22" i="5"/>
  <c r="D5" i="5"/>
  <c r="D28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7" i="3"/>
  <c r="F28" i="3"/>
  <c r="G28" i="3" l="1"/>
  <c r="D16" i="4" l="1"/>
  <c r="D15" i="4"/>
  <c r="D14" i="4"/>
  <c r="D13" i="4"/>
  <c r="D12" i="4"/>
  <c r="D11" i="4"/>
  <c r="D10" i="4"/>
  <c r="D9" i="4"/>
  <c r="D8" i="4"/>
  <c r="D7" i="4"/>
  <c r="D6" i="4"/>
  <c r="D5" i="4"/>
  <c r="D20" i="5"/>
  <c r="D19" i="5"/>
  <c r="D18" i="5"/>
  <c r="D17" i="5"/>
  <c r="D16" i="5"/>
  <c r="D15" i="5"/>
  <c r="D14" i="5"/>
  <c r="D21" i="5"/>
  <c r="D13" i="5"/>
  <c r="D24" i="6" l="1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F25" i="6"/>
  <c r="D25" i="6" l="1"/>
  <c r="E25" i="6"/>
  <c r="G25" i="6"/>
  <c r="D17" i="4" l="1"/>
  <c r="G18" i="4"/>
  <c r="E18" i="4"/>
  <c r="G22" i="5" l="1"/>
  <c r="E22" i="5"/>
  <c r="D11" i="5"/>
  <c r="D10" i="5"/>
  <c r="D9" i="5"/>
  <c r="D7" i="5"/>
  <c r="D6" i="5"/>
  <c r="E28" i="3"/>
  <c r="D22" i="5" l="1"/>
  <c r="D18" i="4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23" i="2"/>
  <c r="H19" i="2"/>
  <c r="H15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<sst xmlns="http://schemas.openxmlformats.org/spreadsheetml/2006/main" count="238" uniqueCount="57">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</sst>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8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D5" sqref="D5:D24"/>
    </sheetView>
  </sheetViews>
  <sheetFormatPr defaultRowHeight="15" x14ac:dyDescent="0.2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 x14ac:dyDescent="0.25">
      <c r="A1" s="3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2"/>
      <c r="O1" s="4"/>
    </row>
    <row r="2" spans="1:15" s="2" customFormat="1" ht="17.25" customHeight="1" x14ac:dyDescent="0.25">
      <c r="A2" s="3"/>
      <c r="B2" s="62"/>
      <c r="C2" s="62"/>
      <c r="D2" s="62"/>
      <c r="E2" s="62"/>
      <c r="F2" s="62"/>
      <c r="G2" s="36"/>
      <c r="H2" s="62"/>
      <c r="I2" s="62"/>
      <c r="J2" s="62"/>
      <c r="K2" s="62"/>
      <c r="L2" s="62"/>
      <c r="M2" s="37"/>
      <c r="N2" s="37"/>
      <c r="O2" s="37" t="s">
        <v>50</v>
      </c>
    </row>
    <row r="3" spans="1:15" s="8" customFormat="1" ht="18.75" customHeight="1" x14ac:dyDescent="0.3">
      <c r="A3" s="5"/>
      <c r="B3" s="77" t="s">
        <v>23</v>
      </c>
      <c r="C3" s="77" t="s">
        <v>22</v>
      </c>
      <c r="D3" s="77" t="s">
        <v>27</v>
      </c>
      <c r="E3" s="78" t="s">
        <v>26</v>
      </c>
      <c r="F3" s="79"/>
      <c r="G3" s="80"/>
      <c r="H3" s="77" t="s">
        <v>28</v>
      </c>
      <c r="I3" s="78" t="s">
        <v>26</v>
      </c>
      <c r="J3" s="79"/>
      <c r="K3" s="80"/>
      <c r="L3" s="77" t="s">
        <v>33</v>
      </c>
      <c r="M3" s="78" t="s">
        <v>26</v>
      </c>
      <c r="N3" s="79"/>
      <c r="O3" s="81"/>
    </row>
    <row r="4" spans="1:15" s="8" customFormat="1" ht="230.25" customHeight="1" x14ac:dyDescent="0.3">
      <c r="A4" s="5"/>
      <c r="B4" s="77"/>
      <c r="C4" s="77"/>
      <c r="D4" s="77"/>
      <c r="E4" s="38" t="s">
        <v>52</v>
      </c>
      <c r="F4" s="50" t="s">
        <v>53</v>
      </c>
      <c r="G4" s="39" t="s">
        <v>54</v>
      </c>
      <c r="H4" s="77"/>
      <c r="I4" s="38" t="s">
        <v>52</v>
      </c>
      <c r="J4" s="50" t="s">
        <v>53</v>
      </c>
      <c r="K4" s="33" t="s">
        <v>54</v>
      </c>
      <c r="L4" s="77"/>
      <c r="M4" s="38" t="s">
        <v>52</v>
      </c>
      <c r="N4" s="50" t="s">
        <v>53</v>
      </c>
      <c r="O4" s="41" t="s">
        <v>54</v>
      </c>
    </row>
    <row r="5" spans="1:15" s="8" customFormat="1" ht="60" customHeight="1" x14ac:dyDescent="0.3">
      <c r="A5" s="5"/>
      <c r="B5" s="63">
        <v>1</v>
      </c>
      <c r="C5" s="10" t="s">
        <v>21</v>
      </c>
      <c r="D5" s="64">
        <f>E5+F5+G5</f>
        <v>172921.2</v>
      </c>
      <c r="E5" s="64">
        <v>52921.2</v>
      </c>
      <c r="F5" s="64">
        <v>120000</v>
      </c>
      <c r="G5" s="64">
        <v>0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</row>
    <row r="6" spans="1:15" s="8" customFormat="1" ht="39" customHeight="1" x14ac:dyDescent="0.3">
      <c r="A6" s="5"/>
      <c r="B6" s="63">
        <v>2</v>
      </c>
      <c r="C6" s="10" t="s">
        <v>20</v>
      </c>
      <c r="D6" s="64">
        <f t="shared" ref="D6:D24" si="0">E6+F6+G6</f>
        <v>26460.6</v>
      </c>
      <c r="E6" s="64">
        <v>26460.6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</row>
    <row r="7" spans="1:15" s="8" customFormat="1" ht="39" customHeight="1" x14ac:dyDescent="0.3">
      <c r="A7" s="5"/>
      <c r="B7" s="63">
        <v>3</v>
      </c>
      <c r="C7" s="10" t="s">
        <v>19</v>
      </c>
      <c r="D7" s="64">
        <f t="shared" si="0"/>
        <v>39690.9</v>
      </c>
      <c r="E7" s="64">
        <v>39690.9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</row>
    <row r="8" spans="1:15" s="8" customFormat="1" ht="39" customHeight="1" x14ac:dyDescent="0.3">
      <c r="A8" s="5"/>
      <c r="B8" s="63">
        <v>4</v>
      </c>
      <c r="C8" s="10" t="s">
        <v>18</v>
      </c>
      <c r="D8" s="64">
        <f t="shared" si="0"/>
        <v>19845.45</v>
      </c>
      <c r="E8" s="64">
        <v>19845.45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</row>
    <row r="9" spans="1:15" s="8" customFormat="1" ht="46.5" customHeight="1" x14ac:dyDescent="0.3">
      <c r="A9" s="5"/>
      <c r="B9" s="63">
        <v>5</v>
      </c>
      <c r="C9" s="10" t="s">
        <v>17</v>
      </c>
      <c r="D9" s="64">
        <f t="shared" si="0"/>
        <v>13230.3</v>
      </c>
      <c r="E9" s="64">
        <v>13230.3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</row>
    <row r="10" spans="1:15" s="8" customFormat="1" ht="46.5" customHeight="1" x14ac:dyDescent="0.3">
      <c r="A10" s="5"/>
      <c r="B10" s="63">
        <v>6</v>
      </c>
      <c r="C10" s="10" t="s">
        <v>16</v>
      </c>
      <c r="D10" s="64">
        <f t="shared" si="0"/>
        <v>191151.5</v>
      </c>
      <c r="E10" s="48">
        <v>66151.5</v>
      </c>
      <c r="F10" s="64">
        <v>125000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</row>
    <row r="11" spans="1:15" s="8" customFormat="1" ht="46.5" customHeight="1" x14ac:dyDescent="0.3">
      <c r="A11" s="5"/>
      <c r="B11" s="63">
        <v>7</v>
      </c>
      <c r="C11" s="10" t="s">
        <v>15</v>
      </c>
      <c r="D11" s="64">
        <f t="shared" si="0"/>
        <v>161921.20000000001</v>
      </c>
      <c r="E11" s="64">
        <v>52921.2</v>
      </c>
      <c r="F11" s="64">
        <v>109000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0</v>
      </c>
      <c r="O11" s="64">
        <v>0</v>
      </c>
    </row>
    <row r="12" spans="1:15" s="8" customFormat="1" ht="46.5" customHeight="1" x14ac:dyDescent="0.3">
      <c r="A12" s="5"/>
      <c r="B12" s="63">
        <v>8</v>
      </c>
      <c r="C12" s="10" t="s">
        <v>14</v>
      </c>
      <c r="D12" s="64">
        <f t="shared" si="0"/>
        <v>48075.75</v>
      </c>
      <c r="E12" s="64">
        <v>33075.75</v>
      </c>
      <c r="F12" s="64">
        <v>0</v>
      </c>
      <c r="G12" s="64">
        <v>15000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</row>
    <row r="13" spans="1:15" s="8" customFormat="1" ht="46.5" customHeight="1" x14ac:dyDescent="0.3">
      <c r="A13" s="5"/>
      <c r="B13" s="65"/>
      <c r="C13" s="10" t="s">
        <v>13</v>
      </c>
      <c r="D13" s="64">
        <f t="shared" si="0"/>
        <v>109000</v>
      </c>
      <c r="E13" s="64"/>
      <c r="F13" s="64">
        <v>109000</v>
      </c>
      <c r="G13" s="64"/>
      <c r="H13" s="64"/>
      <c r="I13" s="64"/>
      <c r="J13" s="64"/>
      <c r="K13" s="64"/>
      <c r="L13" s="64"/>
      <c r="M13" s="64"/>
      <c r="N13" s="64"/>
      <c r="O13" s="64"/>
    </row>
    <row r="14" spans="1:15" s="8" customFormat="1" ht="38.25" customHeight="1" x14ac:dyDescent="0.3">
      <c r="A14" s="5"/>
      <c r="B14" s="63">
        <v>9</v>
      </c>
      <c r="C14" s="10" t="s">
        <v>12</v>
      </c>
      <c r="D14" s="64">
        <f t="shared" si="0"/>
        <v>72766.649999999994</v>
      </c>
      <c r="E14" s="64">
        <v>72766.649999999994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</row>
    <row r="15" spans="1:15" s="8" customFormat="1" ht="39.75" customHeight="1" x14ac:dyDescent="0.3">
      <c r="A15" s="5"/>
      <c r="B15" s="63">
        <v>10</v>
      </c>
      <c r="C15" s="10" t="s">
        <v>11</v>
      </c>
      <c r="D15" s="64">
        <f t="shared" si="0"/>
        <v>166460.6</v>
      </c>
      <c r="E15" s="64">
        <v>26460.6</v>
      </c>
      <c r="F15" s="64">
        <v>125000</v>
      </c>
      <c r="G15" s="64">
        <v>15000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</row>
    <row r="16" spans="1:15" s="8" customFormat="1" ht="42.75" customHeight="1" x14ac:dyDescent="0.3">
      <c r="A16" s="5"/>
      <c r="B16" s="63">
        <v>11</v>
      </c>
      <c r="C16" s="10" t="s">
        <v>10</v>
      </c>
      <c r="D16" s="64">
        <f t="shared" si="0"/>
        <v>38075.75</v>
      </c>
      <c r="E16" s="64">
        <v>33075.75</v>
      </c>
      <c r="F16" s="64">
        <v>0</v>
      </c>
      <c r="G16" s="64">
        <v>5000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</row>
    <row r="17" spans="1:15" s="8" customFormat="1" ht="42.75" customHeight="1" x14ac:dyDescent="0.3">
      <c r="A17" s="5"/>
      <c r="B17" s="63">
        <v>12</v>
      </c>
      <c r="C17" s="10" t="s">
        <v>9</v>
      </c>
      <c r="D17" s="64">
        <f t="shared" si="0"/>
        <v>43075.75</v>
      </c>
      <c r="E17" s="64">
        <v>33075.75</v>
      </c>
      <c r="F17" s="64">
        <v>0</v>
      </c>
      <c r="G17" s="64">
        <v>10000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</row>
    <row r="18" spans="1:15" s="8" customFormat="1" ht="42.75" customHeight="1" x14ac:dyDescent="0.3">
      <c r="A18" s="5"/>
      <c r="B18" s="63">
        <v>13</v>
      </c>
      <c r="C18" s="10" t="s">
        <v>8</v>
      </c>
      <c r="D18" s="64">
        <f t="shared" si="0"/>
        <v>72766.649999999994</v>
      </c>
      <c r="E18" s="64">
        <v>72766.649999999994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</row>
    <row r="19" spans="1:15" s="8" customFormat="1" ht="42.75" customHeight="1" x14ac:dyDescent="0.3">
      <c r="A19" s="5"/>
      <c r="B19" s="63">
        <v>14</v>
      </c>
      <c r="C19" s="10" t="s">
        <v>7</v>
      </c>
      <c r="D19" s="64">
        <f t="shared" si="0"/>
        <v>191151.5</v>
      </c>
      <c r="E19" s="64">
        <v>66151.5</v>
      </c>
      <c r="F19" s="64">
        <v>120000</v>
      </c>
      <c r="G19" s="64">
        <v>5000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</row>
    <row r="20" spans="1:15" s="8" customFormat="1" ht="42.75" customHeight="1" x14ac:dyDescent="0.3">
      <c r="A20" s="5"/>
      <c r="B20" s="63">
        <v>15</v>
      </c>
      <c r="C20" s="10" t="s">
        <v>6</v>
      </c>
      <c r="D20" s="64">
        <f t="shared" si="0"/>
        <v>52921.2</v>
      </c>
      <c r="E20" s="64">
        <v>52921.2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s="8" customFormat="1" ht="42.75" customHeight="1" x14ac:dyDescent="0.3">
      <c r="A21" s="5"/>
      <c r="B21" s="63">
        <v>16</v>
      </c>
      <c r="C21" s="10" t="s">
        <v>4</v>
      </c>
      <c r="D21" s="64">
        <f t="shared" si="0"/>
        <v>39690.9</v>
      </c>
      <c r="E21" s="64">
        <v>39690.9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</row>
    <row r="22" spans="1:15" s="8" customFormat="1" ht="42.75" customHeight="1" x14ac:dyDescent="0.3">
      <c r="A22" s="5"/>
      <c r="B22" s="63">
        <v>17</v>
      </c>
      <c r="C22" s="10" t="s">
        <v>3</v>
      </c>
      <c r="D22" s="64">
        <f t="shared" si="0"/>
        <v>171306.05</v>
      </c>
      <c r="E22" s="64">
        <v>46306.05</v>
      </c>
      <c r="F22" s="64">
        <v>125000</v>
      </c>
      <c r="G22" s="64">
        <v>0</v>
      </c>
      <c r="H22" s="64">
        <v>0</v>
      </c>
      <c r="I22" s="64">
        <v>0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0</v>
      </c>
    </row>
    <row r="23" spans="1:15" s="8" customFormat="1" ht="42.75" customHeight="1" x14ac:dyDescent="0.3">
      <c r="A23" s="5"/>
      <c r="B23" s="63">
        <v>18</v>
      </c>
      <c r="C23" s="10" t="s">
        <v>2</v>
      </c>
      <c r="D23" s="64">
        <f t="shared" si="0"/>
        <v>114000</v>
      </c>
      <c r="E23" s="64">
        <v>0</v>
      </c>
      <c r="F23" s="64">
        <v>109000</v>
      </c>
      <c r="G23" s="64">
        <v>5000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</row>
    <row r="24" spans="1:15" s="8" customFormat="1" ht="42.75" customHeight="1" x14ac:dyDescent="0.3">
      <c r="A24" s="5"/>
      <c r="B24" s="63">
        <v>19</v>
      </c>
      <c r="C24" s="68" t="s">
        <v>51</v>
      </c>
      <c r="D24" s="64">
        <f t="shared" si="0"/>
        <v>250000</v>
      </c>
      <c r="E24" s="64">
        <v>0</v>
      </c>
      <c r="F24" s="64">
        <v>250000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</row>
    <row r="25" spans="1:15" s="8" customFormat="1" ht="35.25" customHeight="1" x14ac:dyDescent="0.3">
      <c r="A25" s="5"/>
      <c r="B25" s="74" t="s">
        <v>1</v>
      </c>
      <c r="C25" s="75"/>
      <c r="D25" s="55">
        <f>D5+D6+D7+D8+D9+D10+D11+D12+D13+D14+D15+D16+D17+D18+D19+D20+D21+D22+D23+D24</f>
        <v>1994511.9499999997</v>
      </c>
      <c r="E25" s="55">
        <f>SUM(E5:E24)</f>
        <v>747511.95</v>
      </c>
      <c r="F25" s="55">
        <f>SUM(F5:F24)</f>
        <v>1192000</v>
      </c>
      <c r="G25" s="55">
        <f>SUM(G5:G24)</f>
        <v>55000</v>
      </c>
      <c r="H25" s="56">
        <v>0</v>
      </c>
      <c r="I25" s="57">
        <v>0</v>
      </c>
      <c r="J25" s="57">
        <v>0</v>
      </c>
      <c r="K25" s="57">
        <v>0</v>
      </c>
      <c r="L25" s="56">
        <v>0</v>
      </c>
      <c r="M25" s="57">
        <v>0</v>
      </c>
      <c r="N25" s="57">
        <v>0</v>
      </c>
      <c r="O25" s="58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opLeftCell="A6" zoomScale="82" zoomScaleNormal="82" workbookViewId="0">
      <selection activeCell="F13" sqref="F13"/>
    </sheetView>
  </sheetViews>
  <sheetFormatPr defaultRowHeight="15" x14ac:dyDescent="0.2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 x14ac:dyDescent="0.25">
      <c r="A1" s="3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6"/>
      <c r="O1" s="4"/>
    </row>
    <row r="2" spans="1:15" s="2" customFormat="1" ht="17.25" customHeight="1" x14ac:dyDescent="0.25">
      <c r="A2" s="3"/>
      <c r="B2" s="46"/>
      <c r="C2" s="46"/>
      <c r="D2" s="46"/>
      <c r="E2" s="46"/>
      <c r="F2" s="66"/>
      <c r="G2" s="36"/>
      <c r="H2" s="46"/>
      <c r="I2" s="46"/>
      <c r="J2" s="66"/>
      <c r="K2" s="46"/>
      <c r="L2" s="46"/>
      <c r="M2" s="37"/>
      <c r="N2" s="37"/>
      <c r="O2" s="37" t="s">
        <v>45</v>
      </c>
    </row>
    <row r="3" spans="1:15" s="8" customFormat="1" ht="18.75" customHeight="1" x14ac:dyDescent="0.3">
      <c r="A3" s="5"/>
      <c r="B3" s="77" t="s">
        <v>23</v>
      </c>
      <c r="C3" s="77" t="s">
        <v>22</v>
      </c>
      <c r="D3" s="77" t="s">
        <v>27</v>
      </c>
      <c r="E3" s="78" t="s">
        <v>26</v>
      </c>
      <c r="F3" s="79"/>
      <c r="G3" s="80"/>
      <c r="H3" s="77" t="s">
        <v>28</v>
      </c>
      <c r="I3" s="78" t="s">
        <v>26</v>
      </c>
      <c r="J3" s="79"/>
      <c r="K3" s="80"/>
      <c r="L3" s="77" t="s">
        <v>33</v>
      </c>
      <c r="M3" s="78" t="s">
        <v>26</v>
      </c>
      <c r="N3" s="79"/>
      <c r="O3" s="81"/>
    </row>
    <row r="4" spans="1:15" s="8" customFormat="1" ht="155.25" customHeight="1" x14ac:dyDescent="0.3">
      <c r="A4" s="5"/>
      <c r="B4" s="77"/>
      <c r="C4" s="77"/>
      <c r="D4" s="77"/>
      <c r="E4" s="50" t="s">
        <v>43</v>
      </c>
      <c r="F4" s="50" t="s">
        <v>55</v>
      </c>
      <c r="G4" s="51" t="s">
        <v>44</v>
      </c>
      <c r="H4" s="77"/>
      <c r="I4" s="50" t="s">
        <v>42</v>
      </c>
      <c r="J4" s="50" t="s">
        <v>55</v>
      </c>
      <c r="K4" s="50" t="s">
        <v>44</v>
      </c>
      <c r="L4" s="77"/>
      <c r="M4" s="52" t="s">
        <v>42</v>
      </c>
      <c r="N4" s="52" t="s">
        <v>55</v>
      </c>
      <c r="O4" s="53" t="s">
        <v>44</v>
      </c>
    </row>
    <row r="5" spans="1:15" s="8" customFormat="1" ht="56.25" customHeight="1" x14ac:dyDescent="0.3">
      <c r="A5" s="5"/>
      <c r="B5" s="72">
        <v>1</v>
      </c>
      <c r="C5" s="72" t="s">
        <v>21</v>
      </c>
      <c r="D5" s="49">
        <f>E5+F5</f>
        <v>2272205.87</v>
      </c>
      <c r="E5" s="55">
        <v>0</v>
      </c>
      <c r="F5" s="73">
        <v>2272205.87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5">
        <v>0</v>
      </c>
      <c r="N5" s="55">
        <v>0</v>
      </c>
      <c r="O5" s="55">
        <v>0</v>
      </c>
    </row>
    <row r="6" spans="1:15" s="8" customFormat="1" ht="39" customHeight="1" x14ac:dyDescent="0.3">
      <c r="A6" s="5"/>
      <c r="B6" s="72">
        <v>2</v>
      </c>
      <c r="C6" s="47" t="s">
        <v>18</v>
      </c>
      <c r="D6" s="55">
        <f t="shared" ref="D6:D11" si="0">E6+G6</f>
        <v>47757.759999999995</v>
      </c>
      <c r="E6" s="55">
        <v>19757.759999999998</v>
      </c>
      <c r="F6" s="55">
        <v>0</v>
      </c>
      <c r="G6" s="55">
        <v>28000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</row>
    <row r="7" spans="1:15" s="8" customFormat="1" ht="39" customHeight="1" x14ac:dyDescent="0.3">
      <c r="A7" s="5"/>
      <c r="B7" s="72">
        <v>3</v>
      </c>
      <c r="C7" s="47" t="s">
        <v>14</v>
      </c>
      <c r="D7" s="55">
        <f t="shared" si="0"/>
        <v>1149300</v>
      </c>
      <c r="E7" s="55">
        <v>0</v>
      </c>
      <c r="F7" s="55">
        <v>0</v>
      </c>
      <c r="G7" s="54">
        <v>1149300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55">
        <v>0</v>
      </c>
    </row>
    <row r="8" spans="1:15" s="8" customFormat="1" ht="39" customHeight="1" x14ac:dyDescent="0.3">
      <c r="A8" s="5"/>
      <c r="B8" s="72">
        <v>4</v>
      </c>
      <c r="C8" s="63" t="s">
        <v>17</v>
      </c>
      <c r="D8" s="55">
        <f>G8+E8</f>
        <v>30774.959999999999</v>
      </c>
      <c r="E8" s="55">
        <v>7274.96</v>
      </c>
      <c r="F8" s="55">
        <v>0</v>
      </c>
      <c r="G8" s="54">
        <v>23500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</row>
    <row r="9" spans="1:15" s="8" customFormat="1" ht="46.5" customHeight="1" x14ac:dyDescent="0.3">
      <c r="A9" s="5"/>
      <c r="B9" s="72">
        <v>5</v>
      </c>
      <c r="C9" s="47" t="s">
        <v>15</v>
      </c>
      <c r="D9" s="55">
        <f t="shared" si="0"/>
        <v>103804.51999999999</v>
      </c>
      <c r="E9" s="55">
        <v>43804.52</v>
      </c>
      <c r="F9" s="55">
        <v>0</v>
      </c>
      <c r="G9" s="55">
        <v>60000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</row>
    <row r="10" spans="1:15" s="8" customFormat="1" ht="38.25" customHeight="1" x14ac:dyDescent="0.3">
      <c r="A10" s="5"/>
      <c r="B10" s="72">
        <v>6</v>
      </c>
      <c r="C10" s="47" t="s">
        <v>12</v>
      </c>
      <c r="D10" s="55">
        <f t="shared" si="0"/>
        <v>95404.88</v>
      </c>
      <c r="E10" s="55">
        <v>6584.88</v>
      </c>
      <c r="F10" s="55">
        <v>0</v>
      </c>
      <c r="G10" s="54">
        <v>88820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55">
        <v>0</v>
      </c>
    </row>
    <row r="11" spans="1:15" s="8" customFormat="1" ht="39.75" customHeight="1" x14ac:dyDescent="0.3">
      <c r="A11" s="5"/>
      <c r="B11" s="72"/>
      <c r="C11" s="47" t="s">
        <v>11</v>
      </c>
      <c r="D11" s="55">
        <f t="shared" si="0"/>
        <v>35757.759999999995</v>
      </c>
      <c r="E11" s="55">
        <v>19757.759999999998</v>
      </c>
      <c r="F11" s="55">
        <v>0</v>
      </c>
      <c r="G11" s="55">
        <v>16000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</row>
    <row r="12" spans="1:15" s="8" customFormat="1" ht="39.75" customHeight="1" x14ac:dyDescent="0.3">
      <c r="A12" s="5"/>
      <c r="B12" s="72">
        <v>7</v>
      </c>
      <c r="C12" s="65" t="s">
        <v>9</v>
      </c>
      <c r="D12" s="55">
        <f>G12+E12</f>
        <v>90275.11</v>
      </c>
      <c r="E12" s="55">
        <v>7274.96</v>
      </c>
      <c r="F12" s="55">
        <v>0</v>
      </c>
      <c r="G12" s="55">
        <v>83000.149999999994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</row>
    <row r="13" spans="1:15" s="8" customFormat="1" ht="39.75" customHeight="1" x14ac:dyDescent="0.3">
      <c r="A13" s="5"/>
      <c r="B13" s="72">
        <v>8</v>
      </c>
      <c r="C13" s="63" t="s">
        <v>8</v>
      </c>
      <c r="D13" s="55">
        <f>E13+G13</f>
        <v>143018.26999999999</v>
      </c>
      <c r="E13" s="55">
        <v>7318.27</v>
      </c>
      <c r="F13" s="55">
        <v>0</v>
      </c>
      <c r="G13" s="55">
        <v>135700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</row>
    <row r="14" spans="1:15" s="8" customFormat="1" ht="39.75" customHeight="1" x14ac:dyDescent="0.3">
      <c r="A14" s="5"/>
      <c r="B14" s="72">
        <v>9</v>
      </c>
      <c r="C14" s="63" t="s">
        <v>7</v>
      </c>
      <c r="D14" s="55">
        <f t="shared" ref="D14:D20" si="1">E14+G14</f>
        <v>109778.51999999999</v>
      </c>
      <c r="E14" s="55">
        <v>14636.54</v>
      </c>
      <c r="F14" s="55">
        <v>0</v>
      </c>
      <c r="G14" s="55">
        <v>95141.98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</row>
    <row r="15" spans="1:15" s="8" customFormat="1" ht="39.75" customHeight="1" x14ac:dyDescent="0.3">
      <c r="A15" s="5"/>
      <c r="B15" s="72"/>
      <c r="C15" s="65" t="s">
        <v>6</v>
      </c>
      <c r="D15" s="55">
        <f t="shared" si="1"/>
        <v>57295.74</v>
      </c>
      <c r="E15" s="55">
        <v>7295.74</v>
      </c>
      <c r="F15" s="55">
        <v>0</v>
      </c>
      <c r="G15" s="55">
        <v>50000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</row>
    <row r="16" spans="1:15" s="8" customFormat="1" ht="39.75" customHeight="1" x14ac:dyDescent="0.3">
      <c r="A16" s="5"/>
      <c r="B16" s="72">
        <v>10</v>
      </c>
      <c r="C16" s="65" t="s">
        <v>5</v>
      </c>
      <c r="D16" s="55">
        <f t="shared" si="1"/>
        <v>22420</v>
      </c>
      <c r="E16" s="55">
        <v>0</v>
      </c>
      <c r="F16" s="55">
        <v>0</v>
      </c>
      <c r="G16" s="55">
        <v>22420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</row>
    <row r="17" spans="1:15" s="8" customFormat="1" ht="39.75" customHeight="1" x14ac:dyDescent="0.3">
      <c r="A17" s="5"/>
      <c r="B17" s="72">
        <v>11</v>
      </c>
      <c r="C17" s="63" t="s">
        <v>51</v>
      </c>
      <c r="D17" s="55">
        <f t="shared" si="1"/>
        <v>292880</v>
      </c>
      <c r="E17" s="55">
        <v>0</v>
      </c>
      <c r="F17" s="55">
        <v>0</v>
      </c>
      <c r="G17" s="55">
        <v>292880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</row>
    <row r="18" spans="1:15" s="8" customFormat="1" ht="39.75" customHeight="1" x14ac:dyDescent="0.3">
      <c r="A18" s="5"/>
      <c r="B18" s="72">
        <v>12</v>
      </c>
      <c r="C18" s="65" t="s">
        <v>4</v>
      </c>
      <c r="D18" s="55">
        <f t="shared" si="1"/>
        <v>29591.48</v>
      </c>
      <c r="E18" s="55">
        <v>14591.48</v>
      </c>
      <c r="F18" s="55">
        <v>0</v>
      </c>
      <c r="G18" s="55">
        <v>15000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</row>
    <row r="19" spans="1:15" s="8" customFormat="1" ht="42.75" customHeight="1" x14ac:dyDescent="0.3">
      <c r="A19" s="5"/>
      <c r="B19" s="72">
        <v>13</v>
      </c>
      <c r="C19" s="47" t="s">
        <v>3</v>
      </c>
      <c r="D19" s="55">
        <f t="shared" si="1"/>
        <v>6584.88</v>
      </c>
      <c r="E19" s="55">
        <v>6584.88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</row>
    <row r="20" spans="1:15" s="8" customFormat="1" ht="42.75" customHeight="1" x14ac:dyDescent="0.3">
      <c r="A20" s="5"/>
      <c r="B20" s="72">
        <v>14</v>
      </c>
      <c r="C20" s="47" t="s">
        <v>46</v>
      </c>
      <c r="D20" s="55">
        <f t="shared" si="1"/>
        <v>113950</v>
      </c>
      <c r="E20" s="55">
        <v>0</v>
      </c>
      <c r="F20" s="55">
        <v>0</v>
      </c>
      <c r="G20" s="54">
        <v>113950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</row>
    <row r="21" spans="1:15" s="8" customFormat="1" ht="42.75" customHeight="1" x14ac:dyDescent="0.3">
      <c r="A21" s="5"/>
      <c r="B21" s="67">
        <v>15</v>
      </c>
      <c r="C21" s="67" t="s">
        <v>47</v>
      </c>
      <c r="D21" s="55">
        <f>E21+F21+G21</f>
        <v>85941.49</v>
      </c>
      <c r="E21" s="55">
        <v>0</v>
      </c>
      <c r="F21" s="55">
        <v>85941.49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</row>
    <row r="22" spans="1:15" s="8" customFormat="1" ht="35.25" customHeight="1" x14ac:dyDescent="0.3">
      <c r="A22" s="5"/>
      <c r="B22" s="74" t="s">
        <v>1</v>
      </c>
      <c r="C22" s="75"/>
      <c r="D22" s="55">
        <f>E22+G22+F22</f>
        <v>4686741.24</v>
      </c>
      <c r="E22" s="55">
        <f>SUM(E6:E19)</f>
        <v>154881.75</v>
      </c>
      <c r="F22" s="55">
        <f>F5+F21</f>
        <v>2358147.3600000003</v>
      </c>
      <c r="G22" s="55">
        <f>SUM(G6:G20)</f>
        <v>2173712.13</v>
      </c>
      <c r="H22" s="56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</row>
  </sheetData>
  <mergeCells count="10">
    <mergeCell ref="B22:C22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opLeftCell="A10" workbookViewId="0">
      <selection activeCell="J21" sqref="J21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42.75" customHeight="1" x14ac:dyDescent="0.25">
      <c r="A1" s="3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59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59"/>
      <c r="G2" s="36"/>
      <c r="H2" s="27"/>
      <c r="I2" s="27"/>
      <c r="J2" s="59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77" t="s">
        <v>23</v>
      </c>
      <c r="C3" s="77" t="s">
        <v>22</v>
      </c>
      <c r="D3" s="77" t="s">
        <v>27</v>
      </c>
      <c r="E3" s="78" t="s">
        <v>26</v>
      </c>
      <c r="F3" s="79"/>
      <c r="G3" s="80"/>
      <c r="H3" s="77" t="s">
        <v>28</v>
      </c>
      <c r="I3" s="78" t="s">
        <v>26</v>
      </c>
      <c r="J3" s="79"/>
      <c r="K3" s="80"/>
      <c r="L3" s="77" t="s">
        <v>33</v>
      </c>
      <c r="M3" s="78" t="s">
        <v>26</v>
      </c>
      <c r="N3" s="79"/>
      <c r="O3" s="81"/>
    </row>
    <row r="4" spans="1:15" s="8" customFormat="1" ht="129.75" customHeight="1" x14ac:dyDescent="0.3">
      <c r="A4" s="5"/>
      <c r="B4" s="77"/>
      <c r="C4" s="77"/>
      <c r="D4" s="77"/>
      <c r="E4" s="38" t="s">
        <v>39</v>
      </c>
      <c r="F4" s="50" t="s">
        <v>48</v>
      </c>
      <c r="G4" s="39" t="s">
        <v>38</v>
      </c>
      <c r="H4" s="77"/>
      <c r="I4" s="38" t="s">
        <v>40</v>
      </c>
      <c r="J4" s="50" t="s">
        <v>48</v>
      </c>
      <c r="K4" s="33" t="s">
        <v>38</v>
      </c>
      <c r="L4" s="77"/>
      <c r="M4" s="40" t="s">
        <v>41</v>
      </c>
      <c r="N4" s="50" t="s">
        <v>48</v>
      </c>
      <c r="O4" s="41" t="s">
        <v>38</v>
      </c>
    </row>
    <row r="5" spans="1:15" s="8" customFormat="1" ht="60" customHeight="1" x14ac:dyDescent="0.3">
      <c r="A5" s="5"/>
      <c r="B5" s="47">
        <v>1</v>
      </c>
      <c r="C5" s="47" t="s">
        <v>20</v>
      </c>
      <c r="D5" s="34">
        <f>E5+G5+F5</f>
        <v>333225</v>
      </c>
      <c r="E5" s="34">
        <v>0</v>
      </c>
      <c r="F5" s="34">
        <v>0</v>
      </c>
      <c r="G5" s="48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7">
        <v>2</v>
      </c>
      <c r="C6" s="47" t="s">
        <v>19</v>
      </c>
      <c r="D6" s="34">
        <f t="shared" ref="D6:D16" si="0">E6+G6+F6</f>
        <v>249225</v>
      </c>
      <c r="E6" s="34">
        <v>0</v>
      </c>
      <c r="F6" s="34">
        <v>0</v>
      </c>
      <c r="G6" s="48">
        <v>249225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34">
        <v>0</v>
      </c>
      <c r="G7" s="48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34">
        <v>0</v>
      </c>
      <c r="G8" s="48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7">
        <v>5</v>
      </c>
      <c r="C9" s="47" t="s">
        <v>15</v>
      </c>
      <c r="D9" s="34">
        <f t="shared" si="0"/>
        <v>832625</v>
      </c>
      <c r="E9" s="34">
        <v>0</v>
      </c>
      <c r="F9" s="34">
        <v>0</v>
      </c>
      <c r="G9" s="48">
        <v>832625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34">
        <v>0</v>
      </c>
      <c r="G10" s="48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7">
        <v>7</v>
      </c>
      <c r="C11" s="65" t="s">
        <v>11</v>
      </c>
      <c r="D11" s="34">
        <f t="shared" si="0"/>
        <v>550000</v>
      </c>
      <c r="E11" s="34">
        <v>0</v>
      </c>
      <c r="F11" s="34">
        <v>550000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46.5" customHeight="1" x14ac:dyDescent="0.3">
      <c r="A12" s="5"/>
      <c r="B12" s="63">
        <v>8</v>
      </c>
      <c r="C12" s="47" t="s">
        <v>9</v>
      </c>
      <c r="D12" s="34">
        <f t="shared" si="0"/>
        <v>45535</v>
      </c>
      <c r="E12" s="34">
        <v>0</v>
      </c>
      <c r="F12" s="34">
        <v>0</v>
      </c>
      <c r="G12" s="48">
        <v>45535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46.5" customHeight="1" x14ac:dyDescent="0.3">
      <c r="A13" s="5"/>
      <c r="B13" s="47">
        <v>9</v>
      </c>
      <c r="C13" s="63" t="s">
        <v>8</v>
      </c>
      <c r="D13" s="34">
        <f t="shared" si="0"/>
        <v>2020000</v>
      </c>
      <c r="E13" s="34">
        <v>2000000</v>
      </c>
      <c r="F13" s="34">
        <v>0</v>
      </c>
      <c r="G13" s="48">
        <v>20000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38.25" customHeight="1" x14ac:dyDescent="0.3">
      <c r="A14" s="5"/>
      <c r="B14" s="47">
        <v>10</v>
      </c>
      <c r="C14" s="47" t="s">
        <v>5</v>
      </c>
      <c r="D14" s="34">
        <f t="shared" si="0"/>
        <v>34420</v>
      </c>
      <c r="E14" s="34">
        <v>0</v>
      </c>
      <c r="F14" s="34">
        <v>0</v>
      </c>
      <c r="G14" s="48">
        <v>34420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39.75" customHeight="1" x14ac:dyDescent="0.3">
      <c r="A15" s="5"/>
      <c r="B15" s="47">
        <v>11</v>
      </c>
      <c r="C15" s="47" t="s">
        <v>4</v>
      </c>
      <c r="D15" s="34">
        <f t="shared" si="0"/>
        <v>41595</v>
      </c>
      <c r="E15" s="34">
        <v>0</v>
      </c>
      <c r="F15" s="34">
        <v>0</v>
      </c>
      <c r="G15" s="48">
        <v>41595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42.75" customHeight="1" x14ac:dyDescent="0.3">
      <c r="A16" s="5"/>
      <c r="B16" s="60">
        <v>12</v>
      </c>
      <c r="C16" s="47" t="s">
        <v>3</v>
      </c>
      <c r="D16" s="34">
        <f t="shared" si="0"/>
        <v>1300315</v>
      </c>
      <c r="E16" s="34">
        <v>0</v>
      </c>
      <c r="F16" s="34">
        <v>0</v>
      </c>
      <c r="G16" s="48">
        <v>1300315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spans="1:15" s="8" customFormat="1" ht="42.75" customHeight="1" x14ac:dyDescent="0.3">
      <c r="A17" s="5"/>
      <c r="B17" s="65">
        <v>13</v>
      </c>
      <c r="C17" s="61" t="s">
        <v>47</v>
      </c>
      <c r="D17" s="34">
        <f>E17+G17+F17</f>
        <v>3956051.1</v>
      </c>
      <c r="E17" s="34">
        <v>600000</v>
      </c>
      <c r="F17" s="34">
        <v>0</v>
      </c>
      <c r="G17" s="48">
        <v>3356051.1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5" s="8" customFormat="1" ht="35.25" customHeight="1" x14ac:dyDescent="0.3">
      <c r="A18" s="5"/>
      <c r="B18" s="74" t="s">
        <v>1</v>
      </c>
      <c r="C18" s="75"/>
      <c r="D18" s="49">
        <f>SUM(D5:D17)</f>
        <v>10989836.34</v>
      </c>
      <c r="E18" s="45">
        <f>SUM(E10:E17)</f>
        <v>3233450.24</v>
      </c>
      <c r="F18" s="45">
        <v>550000</v>
      </c>
      <c r="G18" s="45">
        <f>SUM(G5:G17)</f>
        <v>7206386.0999999996</v>
      </c>
      <c r="H18" s="42">
        <v>0</v>
      </c>
      <c r="I18" s="43">
        <v>0</v>
      </c>
      <c r="J18" s="43">
        <v>0</v>
      </c>
      <c r="K18" s="43">
        <v>0</v>
      </c>
      <c r="L18" s="42">
        <v>0</v>
      </c>
      <c r="M18" s="43">
        <v>0</v>
      </c>
      <c r="N18" s="43">
        <v>0</v>
      </c>
      <c r="O18" s="44">
        <v>0</v>
      </c>
    </row>
  </sheetData>
  <mergeCells count="10">
    <mergeCell ref="B18:C18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workbookViewId="0">
      <selection activeCell="C39" sqref="C39"/>
    </sheetView>
  </sheetViews>
  <sheetFormatPr defaultRowHeight="15" x14ac:dyDescent="0.2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20" customFormat="1" ht="18.75" x14ac:dyDescent="0.3">
      <c r="A1" s="18"/>
      <c r="B1" s="18"/>
      <c r="C1" s="18"/>
      <c r="D1" s="28"/>
      <c r="E1" s="28"/>
      <c r="F1" s="28"/>
      <c r="G1" s="18"/>
      <c r="H1" s="18"/>
      <c r="I1" s="19"/>
      <c r="J1" s="19"/>
      <c r="K1" s="19"/>
      <c r="L1" s="19"/>
      <c r="M1" s="19"/>
      <c r="N1" s="19"/>
    </row>
    <row r="2" spans="1:16" s="2" customFormat="1" ht="15.75" x14ac:dyDescent="0.25">
      <c r="D2" s="29"/>
      <c r="E2" s="29"/>
      <c r="F2" s="29"/>
      <c r="O2" s="30" t="s">
        <v>34</v>
      </c>
    </row>
    <row r="3" spans="1:16" s="2" customFormat="1" ht="20.25" customHeight="1" x14ac:dyDescent="0.25">
      <c r="A3" s="3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4"/>
    </row>
    <row r="4" spans="1:16" s="2" customFormat="1" ht="18.75" x14ac:dyDescent="0.25">
      <c r="A4" s="3"/>
      <c r="B4" s="27"/>
      <c r="C4" s="27"/>
      <c r="D4" s="31"/>
      <c r="E4" s="31"/>
      <c r="F4" s="31"/>
      <c r="G4" s="27"/>
      <c r="H4" s="27"/>
      <c r="I4" s="27"/>
      <c r="J4" s="69"/>
      <c r="K4" s="27"/>
      <c r="L4" s="27"/>
      <c r="M4" s="82"/>
      <c r="N4" s="82"/>
      <c r="O4" s="82"/>
      <c r="P4" s="4"/>
    </row>
    <row r="5" spans="1:16" s="8" customFormat="1" ht="18.75" x14ac:dyDescent="0.3">
      <c r="A5" s="5"/>
      <c r="B5" s="77" t="s">
        <v>23</v>
      </c>
      <c r="C5" s="77" t="s">
        <v>22</v>
      </c>
      <c r="D5" s="83" t="s">
        <v>27</v>
      </c>
      <c r="E5" s="78" t="s">
        <v>26</v>
      </c>
      <c r="F5" s="79"/>
      <c r="G5" s="79"/>
      <c r="H5" s="77" t="s">
        <v>28</v>
      </c>
      <c r="I5" s="78" t="s">
        <v>26</v>
      </c>
      <c r="J5" s="79"/>
      <c r="K5" s="79"/>
      <c r="L5" s="77" t="s">
        <v>33</v>
      </c>
      <c r="M5" s="77" t="s">
        <v>26</v>
      </c>
      <c r="N5" s="77"/>
      <c r="O5" s="77"/>
      <c r="P5" s="7"/>
    </row>
    <row r="6" spans="1:16" s="8" customFormat="1" ht="409.5" x14ac:dyDescent="0.3">
      <c r="A6" s="5"/>
      <c r="B6" s="77"/>
      <c r="C6" s="77"/>
      <c r="D6" s="83"/>
      <c r="E6" s="32" t="s">
        <v>35</v>
      </c>
      <c r="F6" s="32" t="s">
        <v>56</v>
      </c>
      <c r="G6" s="33" t="s">
        <v>36</v>
      </c>
      <c r="H6" s="77"/>
      <c r="I6" s="33" t="s">
        <v>35</v>
      </c>
      <c r="J6" s="33" t="s">
        <v>56</v>
      </c>
      <c r="K6" s="33" t="s">
        <v>36</v>
      </c>
      <c r="L6" s="77"/>
      <c r="M6" s="33" t="s">
        <v>35</v>
      </c>
      <c r="N6" s="33" t="s">
        <v>56</v>
      </c>
      <c r="O6" s="33" t="s">
        <v>36</v>
      </c>
      <c r="P6" s="7"/>
    </row>
    <row r="7" spans="1:16" s="8" customFormat="1" ht="37.5" x14ac:dyDescent="0.3">
      <c r="A7" s="5"/>
      <c r="B7" s="47">
        <v>1</v>
      </c>
      <c r="C7" s="71" t="s">
        <v>21</v>
      </c>
      <c r="D7" s="35">
        <f>E7+F7+G7</f>
        <v>73530</v>
      </c>
      <c r="E7" s="35">
        <v>0</v>
      </c>
      <c r="F7" s="35">
        <v>73530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7"/>
    </row>
    <row r="8" spans="1:16" s="8" customFormat="1" ht="37.5" x14ac:dyDescent="0.3">
      <c r="A8" s="5"/>
      <c r="B8" s="47">
        <v>2</v>
      </c>
      <c r="C8" s="47" t="s">
        <v>20</v>
      </c>
      <c r="D8" s="35">
        <f t="shared" ref="D8:D27" si="0">E8+F8+G8</f>
        <v>343000.44</v>
      </c>
      <c r="E8" s="35">
        <v>313588.44</v>
      </c>
      <c r="F8" s="35">
        <v>29412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7"/>
    </row>
    <row r="9" spans="1:16" s="8" customFormat="1" ht="37.5" x14ac:dyDescent="0.3">
      <c r="A9" s="5"/>
      <c r="B9" s="47">
        <v>3</v>
      </c>
      <c r="C9" s="47" t="s">
        <v>19</v>
      </c>
      <c r="D9" s="35">
        <f t="shared" si="0"/>
        <v>1965547.71</v>
      </c>
      <c r="E9" s="35">
        <v>181615.92</v>
      </c>
      <c r="F9" s="35">
        <v>44118</v>
      </c>
      <c r="G9" s="35">
        <v>1739813.79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7"/>
    </row>
    <row r="10" spans="1:16" s="8" customFormat="1" ht="37.5" x14ac:dyDescent="0.3">
      <c r="A10" s="5"/>
      <c r="B10" s="47">
        <v>4</v>
      </c>
      <c r="C10" s="47" t="s">
        <v>18</v>
      </c>
      <c r="D10" s="35">
        <f t="shared" si="0"/>
        <v>530699.9</v>
      </c>
      <c r="E10" s="35">
        <v>181615.92</v>
      </c>
      <c r="F10" s="35">
        <v>58824</v>
      </c>
      <c r="G10" s="35">
        <v>290259.98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7"/>
    </row>
    <row r="11" spans="1:16" s="8" customFormat="1" ht="37.5" x14ac:dyDescent="0.3">
      <c r="A11" s="5"/>
      <c r="B11" s="47">
        <v>5</v>
      </c>
      <c r="C11" s="47" t="s">
        <v>17</v>
      </c>
      <c r="D11" s="35">
        <f t="shared" si="0"/>
        <v>204511.72000000003</v>
      </c>
      <c r="E11" s="35">
        <v>90807.96</v>
      </c>
      <c r="F11" s="35">
        <v>44118</v>
      </c>
      <c r="G11" s="35">
        <v>69585.759999999995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7"/>
    </row>
    <row r="12" spans="1:16" s="8" customFormat="1" ht="37.5" x14ac:dyDescent="0.3">
      <c r="A12" s="5"/>
      <c r="B12" s="71"/>
      <c r="C12" s="71" t="s">
        <v>16</v>
      </c>
      <c r="D12" s="35">
        <f t="shared" si="0"/>
        <v>14706</v>
      </c>
      <c r="E12" s="35"/>
      <c r="F12" s="35">
        <v>14706</v>
      </c>
      <c r="G12" s="35"/>
      <c r="H12" s="35"/>
      <c r="I12" s="35"/>
      <c r="J12" s="35"/>
      <c r="K12" s="35"/>
      <c r="L12" s="35"/>
      <c r="M12" s="35"/>
      <c r="N12" s="35"/>
      <c r="O12" s="35"/>
      <c r="P12" s="7"/>
    </row>
    <row r="13" spans="1:16" s="8" customFormat="1" ht="37.5" x14ac:dyDescent="0.3">
      <c r="A13" s="5"/>
      <c r="B13" s="47">
        <v>6</v>
      </c>
      <c r="C13" s="47" t="s">
        <v>15</v>
      </c>
      <c r="D13" s="35">
        <f t="shared" si="0"/>
        <v>58824</v>
      </c>
      <c r="E13" s="35">
        <v>0</v>
      </c>
      <c r="F13" s="35">
        <v>58824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7"/>
    </row>
    <row r="14" spans="1:16" s="8" customFormat="1" ht="37.5" x14ac:dyDescent="0.3">
      <c r="A14" s="5"/>
      <c r="B14" s="71"/>
      <c r="C14" s="71" t="s">
        <v>14</v>
      </c>
      <c r="D14" s="35">
        <f t="shared" si="0"/>
        <v>73530</v>
      </c>
      <c r="E14" s="35"/>
      <c r="F14" s="35">
        <v>73530</v>
      </c>
      <c r="G14" s="35"/>
      <c r="H14" s="35"/>
      <c r="I14" s="35"/>
      <c r="J14" s="35"/>
      <c r="K14" s="35"/>
      <c r="L14" s="35"/>
      <c r="M14" s="35"/>
      <c r="N14" s="35"/>
      <c r="O14" s="35"/>
      <c r="P14" s="7"/>
    </row>
    <row r="15" spans="1:16" s="8" customFormat="1" ht="37.5" x14ac:dyDescent="0.3">
      <c r="A15" s="5"/>
      <c r="B15" s="47">
        <v>7</v>
      </c>
      <c r="C15" s="47" t="s">
        <v>13</v>
      </c>
      <c r="D15" s="35">
        <f t="shared" si="0"/>
        <v>74603.44</v>
      </c>
      <c r="E15" s="35">
        <v>0</v>
      </c>
      <c r="F15" s="35">
        <v>29412</v>
      </c>
      <c r="G15" s="35">
        <v>45191.44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7"/>
    </row>
    <row r="16" spans="1:16" s="8" customFormat="1" ht="37.5" x14ac:dyDescent="0.3">
      <c r="A16" s="5"/>
      <c r="B16" s="71"/>
      <c r="C16" s="10" t="s">
        <v>12</v>
      </c>
      <c r="D16" s="35">
        <f t="shared" si="0"/>
        <v>58824</v>
      </c>
      <c r="E16" s="35"/>
      <c r="F16" s="35">
        <v>58824</v>
      </c>
      <c r="G16" s="35"/>
      <c r="H16" s="35"/>
      <c r="I16" s="35"/>
      <c r="J16" s="35"/>
      <c r="K16" s="35"/>
      <c r="L16" s="35"/>
      <c r="M16" s="35"/>
      <c r="N16" s="35"/>
      <c r="O16" s="35"/>
      <c r="P16" s="7"/>
    </row>
    <row r="17" spans="1:16" s="8" customFormat="1" ht="37.5" x14ac:dyDescent="0.3">
      <c r="A17" s="5"/>
      <c r="B17" s="71"/>
      <c r="C17" s="10" t="s">
        <v>11</v>
      </c>
      <c r="D17" s="35">
        <f t="shared" si="0"/>
        <v>44118</v>
      </c>
      <c r="E17" s="35"/>
      <c r="F17" s="35">
        <v>44118</v>
      </c>
      <c r="G17" s="35"/>
      <c r="H17" s="35"/>
      <c r="I17" s="35"/>
      <c r="J17" s="35"/>
      <c r="K17" s="35"/>
      <c r="L17" s="35"/>
      <c r="M17" s="35"/>
      <c r="N17" s="35"/>
      <c r="O17" s="35"/>
      <c r="P17" s="7"/>
    </row>
    <row r="18" spans="1:16" s="8" customFormat="1" ht="37.5" x14ac:dyDescent="0.3">
      <c r="A18" s="5"/>
      <c r="B18" s="71"/>
      <c r="C18" s="10" t="s">
        <v>10</v>
      </c>
      <c r="D18" s="35">
        <f t="shared" si="0"/>
        <v>29412</v>
      </c>
      <c r="E18" s="35"/>
      <c r="F18" s="35">
        <v>29412</v>
      </c>
      <c r="G18" s="35"/>
      <c r="H18" s="35"/>
      <c r="I18" s="35"/>
      <c r="J18" s="35"/>
      <c r="K18" s="35"/>
      <c r="L18" s="35"/>
      <c r="M18" s="35"/>
      <c r="N18" s="35"/>
      <c r="O18" s="35"/>
      <c r="P18" s="7"/>
    </row>
    <row r="19" spans="1:16" s="8" customFormat="1" ht="37.5" x14ac:dyDescent="0.3">
      <c r="A19" s="5"/>
      <c r="B19" s="47">
        <v>8</v>
      </c>
      <c r="C19" s="47" t="s">
        <v>9</v>
      </c>
      <c r="D19" s="35">
        <f t="shared" si="0"/>
        <v>250895.56</v>
      </c>
      <c r="E19" s="35">
        <v>90807.96</v>
      </c>
      <c r="F19" s="35">
        <v>29412</v>
      </c>
      <c r="G19" s="35">
        <v>130675.6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7"/>
    </row>
    <row r="20" spans="1:16" s="8" customFormat="1" ht="37.5" x14ac:dyDescent="0.3">
      <c r="A20" s="5"/>
      <c r="B20" s="71"/>
      <c r="C20" s="10" t="s">
        <v>8</v>
      </c>
      <c r="D20" s="35">
        <f t="shared" si="0"/>
        <v>88236</v>
      </c>
      <c r="E20" s="35"/>
      <c r="F20" s="35">
        <v>88236</v>
      </c>
      <c r="G20" s="35"/>
      <c r="H20" s="35"/>
      <c r="I20" s="35"/>
      <c r="J20" s="35"/>
      <c r="K20" s="35"/>
      <c r="L20" s="35"/>
      <c r="M20" s="35"/>
      <c r="N20" s="35"/>
      <c r="O20" s="35"/>
      <c r="P20" s="7"/>
    </row>
    <row r="21" spans="1:16" s="8" customFormat="1" ht="37.5" x14ac:dyDescent="0.3">
      <c r="A21" s="5"/>
      <c r="B21" s="71"/>
      <c r="C21" s="10" t="s">
        <v>7</v>
      </c>
      <c r="D21" s="35">
        <f t="shared" si="0"/>
        <v>58824</v>
      </c>
      <c r="E21" s="35"/>
      <c r="F21" s="35">
        <v>58824</v>
      </c>
      <c r="G21" s="35"/>
      <c r="H21" s="35"/>
      <c r="I21" s="35"/>
      <c r="J21" s="35"/>
      <c r="K21" s="35"/>
      <c r="L21" s="35"/>
      <c r="M21" s="35"/>
      <c r="N21" s="35"/>
      <c r="O21" s="35"/>
      <c r="P21" s="7"/>
    </row>
    <row r="22" spans="1:16" s="8" customFormat="1" ht="37.5" x14ac:dyDescent="0.3">
      <c r="A22" s="5"/>
      <c r="B22" s="71"/>
      <c r="C22" s="10" t="s">
        <v>6</v>
      </c>
      <c r="D22" s="35">
        <f t="shared" si="0"/>
        <v>102934</v>
      </c>
      <c r="E22" s="35"/>
      <c r="F22" s="35">
        <v>102934</v>
      </c>
      <c r="G22" s="35"/>
      <c r="H22" s="35"/>
      <c r="I22" s="35"/>
      <c r="J22" s="35"/>
      <c r="K22" s="35"/>
      <c r="L22" s="35"/>
      <c r="M22" s="35"/>
      <c r="N22" s="35"/>
      <c r="O22" s="35"/>
      <c r="P22" s="7"/>
    </row>
    <row r="23" spans="1:16" s="8" customFormat="1" ht="37.5" x14ac:dyDescent="0.3">
      <c r="A23" s="5"/>
      <c r="B23" s="47">
        <v>9</v>
      </c>
      <c r="C23" s="47" t="s">
        <v>5</v>
      </c>
      <c r="D23" s="35">
        <f t="shared" si="0"/>
        <v>1238481.5</v>
      </c>
      <c r="E23" s="35">
        <v>181615.92</v>
      </c>
      <c r="F23" s="35">
        <v>29412</v>
      </c>
      <c r="G23" s="35">
        <v>1027453.58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7"/>
    </row>
    <row r="24" spans="1:16" s="8" customFormat="1" ht="37.5" x14ac:dyDescent="0.3">
      <c r="A24" s="5"/>
      <c r="B24" s="47">
        <v>10</v>
      </c>
      <c r="C24" s="47" t="s">
        <v>4</v>
      </c>
      <c r="D24" s="35">
        <f t="shared" si="0"/>
        <v>570620.16000000003</v>
      </c>
      <c r="E24" s="35">
        <v>90807.96</v>
      </c>
      <c r="F24" s="35">
        <v>58824</v>
      </c>
      <c r="G24" s="35">
        <v>420988.2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7"/>
    </row>
    <row r="25" spans="1:16" s="8" customFormat="1" ht="37.5" x14ac:dyDescent="0.3">
      <c r="A25" s="5"/>
      <c r="B25" s="70">
        <v>11</v>
      </c>
      <c r="C25" s="47" t="s">
        <v>3</v>
      </c>
      <c r="D25" s="35">
        <f t="shared" si="0"/>
        <v>436307.57</v>
      </c>
      <c r="E25" s="35">
        <v>181615.92</v>
      </c>
      <c r="F25" s="35">
        <v>29412</v>
      </c>
      <c r="G25" s="35">
        <v>225279.65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7"/>
    </row>
    <row r="26" spans="1:16" s="8" customFormat="1" ht="37.5" x14ac:dyDescent="0.3">
      <c r="A26" s="5"/>
      <c r="B26" s="71"/>
      <c r="C26" s="71" t="s">
        <v>2</v>
      </c>
      <c r="D26" s="35">
        <f t="shared" si="0"/>
        <v>44118</v>
      </c>
      <c r="E26" s="35"/>
      <c r="F26" s="35">
        <v>44118</v>
      </c>
      <c r="G26" s="35"/>
      <c r="H26" s="35"/>
      <c r="I26" s="35"/>
      <c r="J26" s="35"/>
      <c r="K26" s="35"/>
      <c r="L26" s="35"/>
      <c r="M26" s="35"/>
      <c r="N26" s="35"/>
      <c r="O26" s="35"/>
      <c r="P26" s="7"/>
    </row>
    <row r="27" spans="1:16" s="8" customFormat="1" ht="43.5" customHeight="1" x14ac:dyDescent="0.3">
      <c r="A27" s="5"/>
      <c r="B27" s="71">
        <v>12</v>
      </c>
      <c r="C27" s="70" t="s">
        <v>47</v>
      </c>
      <c r="D27" s="35">
        <f t="shared" si="0"/>
        <v>4356228.3099999996</v>
      </c>
      <c r="E27" s="35">
        <v>0</v>
      </c>
      <c r="F27" s="35">
        <v>0</v>
      </c>
      <c r="G27" s="35">
        <v>4356228.3099999996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7"/>
    </row>
    <row r="28" spans="1:16" s="8" customFormat="1" ht="18.75" x14ac:dyDescent="0.3">
      <c r="A28" s="5"/>
      <c r="B28" s="74" t="s">
        <v>1</v>
      </c>
      <c r="C28" s="75"/>
      <c r="D28" s="34">
        <f>SUM(D7:D27)</f>
        <v>10617952.309999999</v>
      </c>
      <c r="E28" s="34">
        <f>SUM(E8:E25)</f>
        <v>1312476</v>
      </c>
      <c r="F28" s="34">
        <f>SUM(F7:F27)</f>
        <v>1000000</v>
      </c>
      <c r="G28" s="34">
        <f>SUM(G8:G27)</f>
        <v>8305476.3099999996</v>
      </c>
      <c r="H28" s="34">
        <v>0</v>
      </c>
      <c r="I28" s="35">
        <v>0</v>
      </c>
      <c r="J28" s="35">
        <v>0</v>
      </c>
      <c r="K28" s="35">
        <v>0</v>
      </c>
      <c r="L28" s="34">
        <v>0</v>
      </c>
      <c r="M28" s="35">
        <v>0</v>
      </c>
      <c r="N28" s="35">
        <v>0</v>
      </c>
      <c r="O28" s="35">
        <v>0</v>
      </c>
      <c r="P28" s="7"/>
    </row>
  </sheetData>
  <mergeCells count="11">
    <mergeCell ref="B28:C28"/>
    <mergeCell ref="B3:O3"/>
    <mergeCell ref="M4:O4"/>
    <mergeCell ref="B5:B6"/>
    <mergeCell ref="C5:C6"/>
    <mergeCell ref="D5:D6"/>
    <mergeCell ref="E5:G5"/>
    <mergeCell ref="H5:H6"/>
    <mergeCell ref="I5:K5"/>
    <mergeCell ref="L5:L6"/>
    <mergeCell ref="M5:O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view="pageBreakPreview" zoomScale="80" zoomScaleSheetLayoutView="80" workbookViewId="0">
      <selection sqref="A1:XFD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85" t="s">
        <v>31</v>
      </c>
      <c r="L3" s="86"/>
      <c r="M3" s="86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76" t="s">
        <v>32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2" t="s">
        <v>49</v>
      </c>
      <c r="M6" s="82"/>
      <c r="N6" s="4"/>
      <c r="O6" s="4"/>
    </row>
    <row r="7" spans="1:15" s="8" customFormat="1" ht="18.75" customHeight="1" x14ac:dyDescent="0.3">
      <c r="A7" s="5"/>
      <c r="B7" s="77" t="s">
        <v>23</v>
      </c>
      <c r="C7" s="77" t="s">
        <v>22</v>
      </c>
      <c r="D7" s="6"/>
      <c r="E7" s="77" t="s">
        <v>27</v>
      </c>
      <c r="F7" s="77" t="s">
        <v>26</v>
      </c>
      <c r="G7" s="77"/>
      <c r="H7" s="77" t="s">
        <v>28</v>
      </c>
      <c r="I7" s="77" t="s">
        <v>26</v>
      </c>
      <c r="J7" s="77"/>
      <c r="K7" s="77" t="s">
        <v>33</v>
      </c>
      <c r="L7" s="77" t="s">
        <v>26</v>
      </c>
      <c r="M7" s="77"/>
      <c r="N7" s="7"/>
      <c r="O7" s="7"/>
    </row>
    <row r="8" spans="1:15" s="8" customFormat="1" ht="409.5" x14ac:dyDescent="0.3">
      <c r="A8" s="5"/>
      <c r="B8" s="77"/>
      <c r="C8" s="77"/>
      <c r="D8" s="6"/>
      <c r="E8" s="77"/>
      <c r="F8" s="22" t="s">
        <v>24</v>
      </c>
      <c r="G8" s="22" t="s">
        <v>25</v>
      </c>
      <c r="H8" s="77"/>
      <c r="I8" s="22" t="s">
        <v>24</v>
      </c>
      <c r="J8" s="22" t="s">
        <v>25</v>
      </c>
      <c r="K8" s="77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4">
        <v>0</v>
      </c>
      <c r="G17" s="15">
        <v>41978.1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4">
        <v>50916</v>
      </c>
      <c r="G27" s="15">
        <v>0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4">
        <v>6267</v>
      </c>
      <c r="G28" s="15">
        <v>79885.100000000006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84" t="s">
        <v>1</v>
      </c>
      <c r="C29" s="84"/>
      <c r="D29" s="14">
        <v>540</v>
      </c>
      <c r="E29" s="17">
        <f t="shared" ref="E29:F29" si="4">SUM(E9:E28)</f>
        <v>2897074.66</v>
      </c>
      <c r="F29" s="17">
        <f t="shared" si="4"/>
        <v>2000000</v>
      </c>
      <c r="G29" s="17">
        <f>SUM(G9:G28)</f>
        <v>897074.65999999992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2023-05-26T04:20:07Z</cp:lastPrinted>
  <dcterms:created xsi:type="dcterms:W3CDTF">2017-10-30T13:20:53Z</dcterms:created>
  <dcterms:modified xsi:type="dcterms:W3CDTF">2023-06-30T06:43:27Z</dcterms:modified>
</cp:coreProperties>
</file>