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 activeTab="3"/>
  </bookViews>
  <sheets>
    <sheet name="Таблица 4)" sheetId="5" r:id="rId1"/>
    <sheet name="Таблица 3" sheetId="4" r:id="rId2"/>
    <sheet name="Таблица 2" sheetId="3" r:id="rId3"/>
    <sheet name="Приложение №10 " sheetId="2" r:id="rId4"/>
  </sheets>
  <definedNames>
    <definedName name="_xlnm.Print_Area" localSheetId="3">'Приложение №10 '!$B$1:$M$31</definedName>
  </definedNames>
  <calcPr calcId="145621"/>
</workbook>
</file>

<file path=xl/calcChain.xml><?xml version="1.0" encoding="utf-8"?>
<calcChain xmlns="http://schemas.openxmlformats.org/spreadsheetml/2006/main">
  <c r="D15" i="4" l="1"/>
  <c r="D16" i="4" s="1"/>
  <c r="F16" i="4"/>
  <c r="G16" i="4"/>
  <c r="E16" i="4"/>
  <c r="F12" i="5" l="1"/>
  <c r="D11" i="5"/>
  <c r="E12" i="5"/>
  <c r="D10" i="5"/>
  <c r="D9" i="5"/>
  <c r="D8" i="5"/>
  <c r="D7" i="5"/>
  <c r="D6" i="5"/>
  <c r="D5" i="5"/>
  <c r="D8" i="3"/>
  <c r="D9" i="3"/>
  <c r="D10" i="3"/>
  <c r="D11" i="3"/>
  <c r="D12" i="3"/>
  <c r="D13" i="3"/>
  <c r="D14" i="3"/>
  <c r="D15" i="3"/>
  <c r="D16" i="3"/>
  <c r="D7" i="3"/>
  <c r="F17" i="3"/>
  <c r="E17" i="3"/>
  <c r="D6" i="4"/>
  <c r="D7" i="4"/>
  <c r="D8" i="4"/>
  <c r="D9" i="4"/>
  <c r="D10" i="4"/>
  <c r="D11" i="4"/>
  <c r="D12" i="4"/>
  <c r="D13" i="4"/>
  <c r="D14" i="4"/>
  <c r="D5" i="4"/>
  <c r="D12" i="5" l="1"/>
  <c r="D17" i="3"/>
  <c r="M31" i="2" l="1"/>
  <c r="L31" i="2"/>
  <c r="K30" i="2"/>
  <c r="J30" i="2" s="1"/>
  <c r="H30" i="2" s="1"/>
  <c r="K29" i="2"/>
  <c r="J29" i="2" s="1"/>
  <c r="K28" i="2"/>
  <c r="J28" i="2" s="1"/>
  <c r="H28" i="2" s="1"/>
  <c r="K27" i="2"/>
  <c r="J27" i="2" s="1"/>
  <c r="H27" i="2" s="1"/>
  <c r="K26" i="2"/>
  <c r="J26" i="2" s="1"/>
  <c r="H26" i="2" s="1"/>
  <c r="K25" i="2"/>
  <c r="J25" i="2" s="1"/>
  <c r="K24" i="2"/>
  <c r="J24" i="2" s="1"/>
  <c r="H24" i="2" s="1"/>
  <c r="K23" i="2"/>
  <c r="J23" i="2" s="1"/>
  <c r="H23" i="2" s="1"/>
  <c r="K22" i="2"/>
  <c r="J22" i="2" s="1"/>
  <c r="H22" i="2" s="1"/>
  <c r="K21" i="2"/>
  <c r="J21" i="2" s="1"/>
  <c r="K20" i="2"/>
  <c r="J20" i="2" s="1"/>
  <c r="H20" i="2" s="1"/>
  <c r="K19" i="2"/>
  <c r="J19" i="2" s="1"/>
  <c r="H19" i="2" s="1"/>
  <c r="K18" i="2"/>
  <c r="J18" i="2" s="1"/>
  <c r="H18" i="2" s="1"/>
  <c r="K17" i="2"/>
  <c r="J17" i="2" s="1"/>
  <c r="K16" i="2"/>
  <c r="J16" i="2" s="1"/>
  <c r="H16" i="2" s="1"/>
  <c r="K15" i="2"/>
  <c r="J15" i="2" s="1"/>
  <c r="H15" i="2" s="1"/>
  <c r="K14" i="2"/>
  <c r="J14" i="2" s="1"/>
  <c r="H14" i="2" s="1"/>
  <c r="K13" i="2"/>
  <c r="J13" i="2" s="1"/>
  <c r="K12" i="2"/>
  <c r="J12" i="2" s="1"/>
  <c r="H12" i="2" s="1"/>
  <c r="K11" i="2"/>
  <c r="J11" i="2" s="1"/>
  <c r="I31" i="2"/>
  <c r="H29" i="2"/>
  <c r="H25" i="2"/>
  <c r="H21" i="2"/>
  <c r="H17" i="2"/>
  <c r="H13" i="2"/>
  <c r="E30" i="2"/>
  <c r="F31" i="2"/>
  <c r="J31" i="2" l="1"/>
  <c r="H11" i="2"/>
  <c r="H31" i="2" s="1"/>
  <c r="K31" i="2"/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G31" i="2"/>
  <c r="E31" i="2" l="1"/>
</calcChain>
</file>

<file path=xl/sharedStrings.xml><?xml version="1.0" encoding="utf-8"?>
<sst xmlns="http://schemas.openxmlformats.org/spreadsheetml/2006/main" count="174" uniqueCount="51">
  <si>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</si>
  <si>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</si>
  <si>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</si>
  <si>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</si>
  <si>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</si>
  <si>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</si>
  <si>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</si>
  <si>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</si>
  <si>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</si>
  <si>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</si>
  <si>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</si>
  <si>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</si>
  <si>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</si>
  <si>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</si>
  <si>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</si>
  <si>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</si>
  <si>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</si>
  <si>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</si>
  <si>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</si>
  <si>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</si>
  <si>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</si>
  <si>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</si>
  <si>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</si>
  <si>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</si>
  <si>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</si>
  <si>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</si>
  <si>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</si>
  <si>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2023 год, рублей</t>
  </si>
  <si>
    <t>Сумма на 2024 год, рублей</t>
  </si>
  <si>
    <t>Приложение № 10</t>
  </si>
  <si>
    <t>к решению Совета Тарского муниципального района</t>
  </si>
  <si>
    <t>"О  бюджете Тарского муниципального района на 2023 год и на плановый период 2024 и 2025 годов"</t>
  </si>
  <si>
    <t>Распределение
иных межбюджетных трансфертов бюджетам поселений Тарского муниципального района на 2023 год и на плановый период 2024 и 2025 годов</t>
  </si>
  <si>
    <t>Сумма на 2025 год, рублей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</si>
  <si>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</si>
  <si>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</si>
  <si>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</si>
  <si>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3</t>
  </si>
  <si>
    <t>на содержание зданий учреждений культуры</t>
  </si>
  <si>
    <t xml:space="preserve"> на осуществление полномочий в сфере дорожной деятельности</t>
  </si>
  <si>
    <t>на осуществление полномочий в сфере дорожной деятельности</t>
  </si>
  <si>
    <t xml:space="preserve"> на осуществление полномочий в сфере дорожной деятельности </t>
  </si>
  <si>
    <t>к Решению Совета Тарского муниципального района "О внесении изменений в Решение Совета Тарского муниципального района от 21 декабря 2022 года №208/46 "О бюджете Тарского муниципального района на 2023 год и на плановый период 2024 и 2025 годов"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</si>
  <si>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</si>
  <si>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</si>
  <si>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</si>
  <si>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</si>
  <si>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>Черняевскоее сельское поселение</t>
  </si>
  <si>
    <t>Нераспределенный остаток</t>
  </si>
  <si>
    <t xml:space="preserve">на ремонт зданий учреждений культуры 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</si>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</sst>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78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0" fontId="3" fillId="0" borderId="0" xfId="1" applyFont="1" applyAlignment="1">
      <alignment horizontal="right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10" fillId="0" borderId="1" xfId="0" applyNumberFormat="1" applyFont="1" applyBorder="1" applyAlignment="1">
      <alignment horizontal="right" wrapText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0" fontId="2" fillId="0" borderId="0" xfId="1" applyFont="1" applyAlignment="1">
      <alignment horizontal="right"/>
    </xf>
    <xf numFmtId="4" fontId="2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vertical="center" wrapText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7" xfId="0" applyFont="1" applyBorder="1" applyAlignment="1">
      <alignment horizontal="center" vertical="top" wrapText="1"/>
    </xf>
    <xf numFmtId="0" fontId="2" fillId="0" borderId="7" xfId="1" applyFont="1" applyBorder="1" applyAlignment="1" applyProtection="1">
      <alignment horizontal="center" vertical="top" wrapText="1"/>
      <protection hidden="1"/>
    </xf>
    <xf numFmtId="4" fontId="10" fillId="0" borderId="1" xfId="0" applyNumberFormat="1" applyFont="1" applyBorder="1" applyAlignment="1">
      <alignment wrapText="1"/>
    </xf>
    <xf numFmtId="4" fontId="2" fillId="0" borderId="1" xfId="1" applyNumberFormat="1" applyFont="1" applyFill="1" applyBorder="1" applyAlignment="1" applyProtection="1">
      <alignment wrapText="1"/>
      <protection hidden="1"/>
    </xf>
    <xf numFmtId="2" fontId="2" fillId="0" borderId="1" xfId="1" applyNumberFormat="1" applyFont="1" applyFill="1" applyBorder="1" applyAlignment="1" applyProtection="1">
      <alignment wrapText="1"/>
      <protection hidden="1"/>
    </xf>
    <xf numFmtId="2" fontId="10" fillId="0" borderId="1" xfId="0" applyNumberFormat="1" applyFont="1" applyBorder="1" applyAlignment="1">
      <alignment wrapText="1"/>
    </xf>
    <xf numFmtId="2" fontId="2" fillId="0" borderId="1" xfId="1" applyNumberFormat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zoomScale="82" zoomScaleNormal="82" workbookViewId="0">
      <selection activeCell="E7" sqref="E7"/>
    </sheetView>
  </sheetViews>
  <sheetFormatPr defaultRowHeight="15" x14ac:dyDescent="0.25"/>
  <cols>
    <col min="3" max="3" width="28.42578125" customWidth="1"/>
    <col min="4" max="4" width="17.7109375" customWidth="1"/>
    <col min="5" max="5" width="32.5703125" customWidth="1"/>
    <col min="6" max="6" width="24" customWidth="1"/>
    <col min="7" max="7" width="16.42578125" customWidth="1"/>
    <col min="8" max="8" width="26.42578125" customWidth="1"/>
    <col min="9" max="9" width="25.5703125" customWidth="1"/>
    <col min="10" max="10" width="15.7109375" customWidth="1"/>
    <col min="11" max="11" width="28.5703125" customWidth="1"/>
    <col min="12" max="12" width="26.140625" customWidth="1"/>
  </cols>
  <sheetData>
    <row r="1" spans="1:12" s="2" customFormat="1" ht="81" customHeight="1" x14ac:dyDescent="0.25">
      <c r="A1" s="3"/>
      <c r="B1" s="65" t="s">
        <v>32</v>
      </c>
      <c r="C1" s="65"/>
      <c r="D1" s="65"/>
      <c r="E1" s="65"/>
      <c r="F1" s="65"/>
      <c r="G1" s="65"/>
      <c r="H1" s="65"/>
      <c r="I1" s="65"/>
      <c r="J1" s="65"/>
      <c r="K1" s="65"/>
      <c r="L1" s="4"/>
    </row>
    <row r="2" spans="1:12" s="2" customFormat="1" ht="17.25" customHeight="1" x14ac:dyDescent="0.25">
      <c r="A2" s="3"/>
      <c r="B2" s="47"/>
      <c r="C2" s="47"/>
      <c r="D2" s="47"/>
      <c r="E2" s="47"/>
      <c r="F2" s="36"/>
      <c r="G2" s="47"/>
      <c r="H2" s="47"/>
      <c r="I2" s="47"/>
      <c r="J2" s="47"/>
      <c r="K2" s="37"/>
      <c r="L2" s="37" t="s">
        <v>46</v>
      </c>
    </row>
    <row r="3" spans="1:12" s="8" customFormat="1" ht="18.75" customHeight="1" x14ac:dyDescent="0.3">
      <c r="A3" s="5"/>
      <c r="B3" s="66" t="s">
        <v>23</v>
      </c>
      <c r="C3" s="66" t="s">
        <v>22</v>
      </c>
      <c r="D3" s="66" t="s">
        <v>27</v>
      </c>
      <c r="E3" s="67" t="s">
        <v>26</v>
      </c>
      <c r="F3" s="68"/>
      <c r="G3" s="66" t="s">
        <v>28</v>
      </c>
      <c r="H3" s="67" t="s">
        <v>26</v>
      </c>
      <c r="I3" s="68"/>
      <c r="J3" s="66" t="s">
        <v>33</v>
      </c>
      <c r="K3" s="67" t="s">
        <v>26</v>
      </c>
      <c r="L3" s="69"/>
    </row>
    <row r="4" spans="1:12" s="8" customFormat="1" ht="155.25" customHeight="1" x14ac:dyDescent="0.3">
      <c r="A4" s="5"/>
      <c r="B4" s="66"/>
      <c r="C4" s="66"/>
      <c r="D4" s="66"/>
      <c r="E4" s="51" t="s">
        <v>44</v>
      </c>
      <c r="F4" s="52" t="s">
        <v>45</v>
      </c>
      <c r="G4" s="66"/>
      <c r="H4" s="51" t="s">
        <v>43</v>
      </c>
      <c r="I4" s="51" t="s">
        <v>45</v>
      </c>
      <c r="J4" s="66"/>
      <c r="K4" s="53" t="s">
        <v>43</v>
      </c>
      <c r="L4" s="54" t="s">
        <v>45</v>
      </c>
    </row>
    <row r="5" spans="1:12" s="8" customFormat="1" ht="39" customHeight="1" x14ac:dyDescent="0.3">
      <c r="A5" s="5"/>
      <c r="B5" s="48">
        <v>1</v>
      </c>
      <c r="C5" s="48" t="s">
        <v>18</v>
      </c>
      <c r="D5" s="56">
        <f t="shared" ref="D5:D12" si="0">E5+F5</f>
        <v>6584.88</v>
      </c>
      <c r="E5" s="56">
        <v>6584.88</v>
      </c>
      <c r="F5" s="56">
        <v>0</v>
      </c>
      <c r="G5" s="56">
        <v>0</v>
      </c>
      <c r="H5" s="56">
        <v>0</v>
      </c>
      <c r="I5" s="56">
        <v>0</v>
      </c>
      <c r="J5" s="56">
        <v>0</v>
      </c>
      <c r="K5" s="56">
        <v>0</v>
      </c>
      <c r="L5" s="56">
        <v>0</v>
      </c>
    </row>
    <row r="6" spans="1:12" s="8" customFormat="1" ht="39" customHeight="1" x14ac:dyDescent="0.3">
      <c r="A6" s="5"/>
      <c r="B6" s="48">
        <v>2</v>
      </c>
      <c r="C6" s="48" t="s">
        <v>14</v>
      </c>
      <c r="D6" s="56">
        <f t="shared" si="0"/>
        <v>92300</v>
      </c>
      <c r="E6" s="56">
        <v>0</v>
      </c>
      <c r="F6" s="55">
        <v>92300</v>
      </c>
      <c r="G6" s="56">
        <v>0</v>
      </c>
      <c r="H6" s="56">
        <v>0</v>
      </c>
      <c r="I6" s="56">
        <v>0</v>
      </c>
      <c r="J6" s="56">
        <v>0</v>
      </c>
      <c r="K6" s="56">
        <v>0</v>
      </c>
      <c r="L6" s="56">
        <v>0</v>
      </c>
    </row>
    <row r="7" spans="1:12" s="8" customFormat="1" ht="46.5" customHeight="1" x14ac:dyDescent="0.3">
      <c r="A7" s="5"/>
      <c r="B7" s="48">
        <v>3</v>
      </c>
      <c r="C7" s="48" t="s">
        <v>15</v>
      </c>
      <c r="D7" s="56">
        <f t="shared" si="0"/>
        <v>29233.82</v>
      </c>
      <c r="E7" s="56">
        <v>29233.82</v>
      </c>
      <c r="F7" s="56">
        <v>0</v>
      </c>
      <c r="G7" s="56">
        <v>0</v>
      </c>
      <c r="H7" s="56">
        <v>0</v>
      </c>
      <c r="I7" s="56">
        <v>0</v>
      </c>
      <c r="J7" s="56">
        <v>0</v>
      </c>
      <c r="K7" s="56">
        <v>0</v>
      </c>
      <c r="L7" s="56">
        <v>0</v>
      </c>
    </row>
    <row r="8" spans="1:12" s="8" customFormat="1" ht="38.25" customHeight="1" x14ac:dyDescent="0.3">
      <c r="A8" s="5"/>
      <c r="B8" s="48">
        <v>4</v>
      </c>
      <c r="C8" s="48" t="s">
        <v>12</v>
      </c>
      <c r="D8" s="56">
        <f t="shared" si="0"/>
        <v>40684.879999999997</v>
      </c>
      <c r="E8" s="56">
        <v>6584.88</v>
      </c>
      <c r="F8" s="55">
        <v>34100</v>
      </c>
      <c r="G8" s="56">
        <v>0</v>
      </c>
      <c r="H8" s="56">
        <v>0</v>
      </c>
      <c r="I8" s="56">
        <v>0</v>
      </c>
      <c r="J8" s="56">
        <v>0</v>
      </c>
      <c r="K8" s="56">
        <v>0</v>
      </c>
      <c r="L8" s="56">
        <v>0</v>
      </c>
    </row>
    <row r="9" spans="1:12" s="8" customFormat="1" ht="39.75" customHeight="1" x14ac:dyDescent="0.3">
      <c r="A9" s="5"/>
      <c r="B9" s="48">
        <v>5</v>
      </c>
      <c r="C9" s="48" t="s">
        <v>11</v>
      </c>
      <c r="D9" s="56">
        <f t="shared" si="0"/>
        <v>6584.88</v>
      </c>
      <c r="E9" s="56">
        <v>6584.88</v>
      </c>
      <c r="F9" s="56">
        <v>0</v>
      </c>
      <c r="G9" s="56">
        <v>0</v>
      </c>
      <c r="H9" s="56">
        <v>0</v>
      </c>
      <c r="I9" s="56">
        <v>0</v>
      </c>
      <c r="J9" s="56">
        <v>0</v>
      </c>
      <c r="K9" s="56">
        <v>0</v>
      </c>
      <c r="L9" s="56">
        <v>0</v>
      </c>
    </row>
    <row r="10" spans="1:12" s="8" customFormat="1" ht="42.75" customHeight="1" x14ac:dyDescent="0.3">
      <c r="A10" s="5"/>
      <c r="B10" s="48">
        <v>6</v>
      </c>
      <c r="C10" s="48" t="s">
        <v>3</v>
      </c>
      <c r="D10" s="56">
        <f t="shared" si="0"/>
        <v>6584.88</v>
      </c>
      <c r="E10" s="56">
        <v>6584.88</v>
      </c>
      <c r="F10" s="56">
        <v>0</v>
      </c>
      <c r="G10" s="56">
        <v>0</v>
      </c>
      <c r="H10" s="56">
        <v>0</v>
      </c>
      <c r="I10" s="56">
        <v>0</v>
      </c>
      <c r="J10" s="56">
        <v>0</v>
      </c>
      <c r="K10" s="56">
        <v>0</v>
      </c>
      <c r="L10" s="56">
        <v>0</v>
      </c>
    </row>
    <row r="11" spans="1:12" s="8" customFormat="1" ht="42.75" customHeight="1" x14ac:dyDescent="0.3">
      <c r="A11" s="5"/>
      <c r="B11" s="48">
        <v>7</v>
      </c>
      <c r="C11" s="48" t="s">
        <v>47</v>
      </c>
      <c r="D11" s="56">
        <f t="shared" si="0"/>
        <v>113950</v>
      </c>
      <c r="E11" s="56">
        <v>0</v>
      </c>
      <c r="F11" s="55">
        <v>113950</v>
      </c>
      <c r="G11" s="56">
        <v>0</v>
      </c>
      <c r="H11" s="56">
        <v>0</v>
      </c>
      <c r="I11" s="56">
        <v>0</v>
      </c>
      <c r="J11" s="56">
        <v>0</v>
      </c>
      <c r="K11" s="56">
        <v>0</v>
      </c>
      <c r="L11" s="56">
        <v>0</v>
      </c>
    </row>
    <row r="12" spans="1:12" s="8" customFormat="1" ht="35.25" customHeight="1" x14ac:dyDescent="0.3">
      <c r="A12" s="5"/>
      <c r="B12" s="63" t="s">
        <v>1</v>
      </c>
      <c r="C12" s="64"/>
      <c r="D12" s="56">
        <f t="shared" si="0"/>
        <v>295923.33999999997</v>
      </c>
      <c r="E12" s="56">
        <f>SUM(E5:E10)</f>
        <v>55573.339999999989</v>
      </c>
      <c r="F12" s="56">
        <f>SUM(F5:F11)</f>
        <v>240350</v>
      </c>
      <c r="G12" s="57">
        <v>0</v>
      </c>
      <c r="H12" s="58">
        <v>0</v>
      </c>
      <c r="I12" s="58">
        <v>0</v>
      </c>
      <c r="J12" s="57">
        <v>0</v>
      </c>
      <c r="K12" s="58">
        <v>0</v>
      </c>
      <c r="L12" s="59">
        <v>0</v>
      </c>
    </row>
  </sheetData>
  <mergeCells count="10">
    <mergeCell ref="B12:C12"/>
    <mergeCell ref="B1:K1"/>
    <mergeCell ref="B3:B4"/>
    <mergeCell ref="C3:C4"/>
    <mergeCell ref="D3:D4"/>
    <mergeCell ref="E3:F3"/>
    <mergeCell ref="G3:G4"/>
    <mergeCell ref="H3:I3"/>
    <mergeCell ref="J3:J4"/>
    <mergeCell ref="K3:L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workbookViewId="0">
      <selection activeCell="H12" sqref="H12"/>
    </sheetView>
  </sheetViews>
  <sheetFormatPr defaultRowHeight="15" x14ac:dyDescent="0.25"/>
  <cols>
    <col min="3" max="3" width="28.42578125" customWidth="1"/>
    <col min="4" max="4" width="17.7109375" customWidth="1"/>
    <col min="5" max="6" width="16.5703125" customWidth="1"/>
    <col min="7" max="7" width="16.28515625" customWidth="1"/>
    <col min="8" max="8" width="11.7109375" customWidth="1"/>
    <col min="9" max="10" width="15.85546875" customWidth="1"/>
    <col min="11" max="11" width="17.42578125" customWidth="1"/>
    <col min="12" max="12" width="15.7109375" customWidth="1"/>
    <col min="13" max="14" width="18.5703125" customWidth="1"/>
    <col min="15" max="15" width="16.28515625" customWidth="1"/>
  </cols>
  <sheetData>
    <row r="1" spans="1:15" s="2" customFormat="1" ht="81" customHeight="1" x14ac:dyDescent="0.25">
      <c r="A1" s="3"/>
      <c r="B1" s="65" t="s">
        <v>32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0"/>
      <c r="O1" s="4"/>
    </row>
    <row r="2" spans="1:15" s="2" customFormat="1" ht="17.25" customHeight="1" x14ac:dyDescent="0.25">
      <c r="A2" s="3"/>
      <c r="B2" s="27"/>
      <c r="C2" s="27"/>
      <c r="D2" s="27"/>
      <c r="E2" s="27"/>
      <c r="F2" s="60"/>
      <c r="G2" s="36"/>
      <c r="H2" s="27"/>
      <c r="I2" s="27"/>
      <c r="J2" s="60"/>
      <c r="K2" s="27"/>
      <c r="L2" s="27"/>
      <c r="M2" s="37"/>
      <c r="N2" s="37"/>
      <c r="O2" s="37" t="s">
        <v>37</v>
      </c>
    </row>
    <row r="3" spans="1:15" s="8" customFormat="1" ht="18.75" customHeight="1" x14ac:dyDescent="0.3">
      <c r="A3" s="5"/>
      <c r="B3" s="66" t="s">
        <v>23</v>
      </c>
      <c r="C3" s="66" t="s">
        <v>22</v>
      </c>
      <c r="D3" s="66" t="s">
        <v>27</v>
      </c>
      <c r="E3" s="67" t="s">
        <v>26</v>
      </c>
      <c r="F3" s="70"/>
      <c r="G3" s="68"/>
      <c r="H3" s="66" t="s">
        <v>28</v>
      </c>
      <c r="I3" s="67" t="s">
        <v>26</v>
      </c>
      <c r="J3" s="70"/>
      <c r="K3" s="68"/>
      <c r="L3" s="66" t="s">
        <v>33</v>
      </c>
      <c r="M3" s="67" t="s">
        <v>26</v>
      </c>
      <c r="N3" s="70"/>
      <c r="O3" s="69"/>
    </row>
    <row r="4" spans="1:15" s="8" customFormat="1" ht="129.75" customHeight="1" x14ac:dyDescent="0.3">
      <c r="A4" s="5"/>
      <c r="B4" s="66"/>
      <c r="C4" s="66"/>
      <c r="D4" s="66"/>
      <c r="E4" s="38" t="s">
        <v>39</v>
      </c>
      <c r="F4" s="51" t="s">
        <v>49</v>
      </c>
      <c r="G4" s="39" t="s">
        <v>38</v>
      </c>
      <c r="H4" s="66"/>
      <c r="I4" s="38" t="s">
        <v>40</v>
      </c>
      <c r="J4" s="51" t="s">
        <v>49</v>
      </c>
      <c r="K4" s="33" t="s">
        <v>38</v>
      </c>
      <c r="L4" s="66"/>
      <c r="M4" s="40" t="s">
        <v>41</v>
      </c>
      <c r="N4" s="51" t="s">
        <v>49</v>
      </c>
      <c r="O4" s="41" t="s">
        <v>38</v>
      </c>
    </row>
    <row r="5" spans="1:15" s="8" customFormat="1" ht="60" customHeight="1" x14ac:dyDescent="0.3">
      <c r="A5" s="5"/>
      <c r="B5" s="48">
        <v>1</v>
      </c>
      <c r="C5" s="48" t="s">
        <v>20</v>
      </c>
      <c r="D5" s="34">
        <f t="shared" ref="D5:D14" si="0">E5+G5</f>
        <v>333225</v>
      </c>
      <c r="E5" s="34">
        <v>0</v>
      </c>
      <c r="F5" s="34">
        <v>0</v>
      </c>
      <c r="G5" s="49">
        <v>333225</v>
      </c>
      <c r="H5" s="34">
        <v>0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  <c r="O5" s="34">
        <v>0</v>
      </c>
    </row>
    <row r="6" spans="1:15" s="8" customFormat="1" ht="39" customHeight="1" x14ac:dyDescent="0.3">
      <c r="A6" s="5"/>
      <c r="B6" s="48">
        <v>2</v>
      </c>
      <c r="C6" s="48" t="s">
        <v>19</v>
      </c>
      <c r="D6" s="34">
        <f t="shared" si="0"/>
        <v>83225</v>
      </c>
      <c r="E6" s="34">
        <v>0</v>
      </c>
      <c r="F6" s="34">
        <v>0</v>
      </c>
      <c r="G6" s="49">
        <v>83225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  <c r="O6" s="34">
        <v>0</v>
      </c>
    </row>
    <row r="7" spans="1:15" s="8" customFormat="1" ht="39" customHeight="1" x14ac:dyDescent="0.3">
      <c r="A7" s="5"/>
      <c r="B7" s="48">
        <v>3</v>
      </c>
      <c r="C7" s="48" t="s">
        <v>18</v>
      </c>
      <c r="D7" s="34">
        <f t="shared" si="0"/>
        <v>301130</v>
      </c>
      <c r="E7" s="34">
        <v>0</v>
      </c>
      <c r="F7" s="34">
        <v>0</v>
      </c>
      <c r="G7" s="49">
        <v>301130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  <c r="O7" s="34">
        <v>0</v>
      </c>
    </row>
    <row r="8" spans="1:15" s="8" customFormat="1" ht="39" customHeight="1" x14ac:dyDescent="0.3">
      <c r="A8" s="5"/>
      <c r="B8" s="48">
        <v>4</v>
      </c>
      <c r="C8" s="48" t="s">
        <v>17</v>
      </c>
      <c r="D8" s="34">
        <f t="shared" si="0"/>
        <v>372640</v>
      </c>
      <c r="E8" s="34">
        <v>0</v>
      </c>
      <c r="F8" s="34">
        <v>0</v>
      </c>
      <c r="G8" s="49">
        <v>372640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  <c r="O8" s="34">
        <v>0</v>
      </c>
    </row>
    <row r="9" spans="1:15" s="8" customFormat="1" ht="46.5" customHeight="1" x14ac:dyDescent="0.3">
      <c r="A9" s="5"/>
      <c r="B9" s="48">
        <v>5</v>
      </c>
      <c r="C9" s="48" t="s">
        <v>15</v>
      </c>
      <c r="D9" s="34">
        <f t="shared" si="0"/>
        <v>832625</v>
      </c>
      <c r="E9" s="34">
        <v>0</v>
      </c>
      <c r="F9" s="34">
        <v>0</v>
      </c>
      <c r="G9" s="49">
        <v>832625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</row>
    <row r="10" spans="1:15" s="8" customFormat="1" ht="46.5" customHeight="1" x14ac:dyDescent="0.3">
      <c r="A10" s="5"/>
      <c r="B10" s="48">
        <v>6</v>
      </c>
      <c r="C10" s="48" t="s">
        <v>13</v>
      </c>
      <c r="D10" s="34">
        <f t="shared" si="0"/>
        <v>953075.24</v>
      </c>
      <c r="E10" s="35">
        <v>633450.23999999999</v>
      </c>
      <c r="F10" s="34">
        <v>0</v>
      </c>
      <c r="G10" s="49">
        <v>319625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4">
        <v>0</v>
      </c>
    </row>
    <row r="11" spans="1:15" s="8" customFormat="1" ht="46.5" customHeight="1" x14ac:dyDescent="0.3">
      <c r="A11" s="5"/>
      <c r="B11" s="48">
        <v>7</v>
      </c>
      <c r="C11" s="48" t="s">
        <v>9</v>
      </c>
      <c r="D11" s="34">
        <f t="shared" si="0"/>
        <v>25535</v>
      </c>
      <c r="E11" s="34">
        <v>0</v>
      </c>
      <c r="F11" s="34">
        <v>0</v>
      </c>
      <c r="G11" s="49">
        <v>25535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  <c r="O11" s="34">
        <v>0</v>
      </c>
    </row>
    <row r="12" spans="1:15" s="8" customFormat="1" ht="38.25" customHeight="1" x14ac:dyDescent="0.3">
      <c r="A12" s="5"/>
      <c r="B12" s="48">
        <v>8</v>
      </c>
      <c r="C12" s="48" t="s">
        <v>5</v>
      </c>
      <c r="D12" s="34">
        <f t="shared" si="0"/>
        <v>34420</v>
      </c>
      <c r="E12" s="34">
        <v>0</v>
      </c>
      <c r="F12" s="34">
        <v>0</v>
      </c>
      <c r="G12" s="49">
        <v>34420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4">
        <v>0</v>
      </c>
      <c r="O12" s="34">
        <v>0</v>
      </c>
    </row>
    <row r="13" spans="1:15" s="8" customFormat="1" ht="39.75" customHeight="1" x14ac:dyDescent="0.3">
      <c r="A13" s="5"/>
      <c r="B13" s="48">
        <v>9</v>
      </c>
      <c r="C13" s="48" t="s">
        <v>4</v>
      </c>
      <c r="D13" s="34">
        <f t="shared" si="0"/>
        <v>41595</v>
      </c>
      <c r="E13" s="34">
        <v>0</v>
      </c>
      <c r="F13" s="34">
        <v>0</v>
      </c>
      <c r="G13" s="49">
        <v>41595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</row>
    <row r="14" spans="1:15" s="8" customFormat="1" ht="42.75" customHeight="1" x14ac:dyDescent="0.3">
      <c r="A14" s="5"/>
      <c r="B14" s="48">
        <v>10</v>
      </c>
      <c r="C14" s="48" t="s">
        <v>3</v>
      </c>
      <c r="D14" s="34">
        <f t="shared" si="0"/>
        <v>1300315</v>
      </c>
      <c r="E14" s="34">
        <v>0</v>
      </c>
      <c r="F14" s="34">
        <v>0</v>
      </c>
      <c r="G14" s="49">
        <v>1300315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4">
        <v>0</v>
      </c>
    </row>
    <row r="15" spans="1:15" s="8" customFormat="1" ht="42.75" customHeight="1" x14ac:dyDescent="0.3">
      <c r="A15" s="5"/>
      <c r="B15" s="61">
        <v>11</v>
      </c>
      <c r="C15" s="62" t="s">
        <v>48</v>
      </c>
      <c r="D15" s="34">
        <f>E15+G15+F15</f>
        <v>12783568.16</v>
      </c>
      <c r="E15" s="34">
        <v>5600000</v>
      </c>
      <c r="F15" s="34">
        <v>550000</v>
      </c>
      <c r="G15" s="49">
        <v>6633568.1600000001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</row>
    <row r="16" spans="1:15" s="8" customFormat="1" ht="35.25" customHeight="1" x14ac:dyDescent="0.3">
      <c r="A16" s="5"/>
      <c r="B16" s="63" t="s">
        <v>1</v>
      </c>
      <c r="C16" s="64"/>
      <c r="D16" s="50">
        <f>SUM(D5:D15)</f>
        <v>17061353.399999999</v>
      </c>
      <c r="E16" s="46">
        <f>SUM(E10:E15)</f>
        <v>6233450.2400000002</v>
      </c>
      <c r="F16" s="46">
        <f>SUM(F15)</f>
        <v>550000</v>
      </c>
      <c r="G16" s="46">
        <f>SUM(G5:G15)</f>
        <v>10277903.16</v>
      </c>
      <c r="H16" s="42">
        <v>0</v>
      </c>
      <c r="I16" s="43">
        <v>0</v>
      </c>
      <c r="J16" s="43">
        <v>0</v>
      </c>
      <c r="K16" s="43">
        <v>0</v>
      </c>
      <c r="L16" s="42">
        <v>0</v>
      </c>
      <c r="M16" s="43">
        <v>0</v>
      </c>
      <c r="N16" s="43">
        <v>0</v>
      </c>
      <c r="O16" s="44">
        <v>0</v>
      </c>
    </row>
  </sheetData>
  <mergeCells count="10">
    <mergeCell ref="B16:C16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opLeftCell="A4" workbookViewId="0">
      <selection activeCell="L6" sqref="L6"/>
    </sheetView>
  </sheetViews>
  <sheetFormatPr defaultRowHeight="15" x14ac:dyDescent="0.25"/>
  <cols>
    <col min="3" max="3" width="29.5703125" customWidth="1"/>
    <col min="4" max="4" width="17.140625" customWidth="1"/>
    <col min="5" max="5" width="15.5703125" customWidth="1"/>
    <col min="6" max="6" width="21.140625" customWidth="1"/>
    <col min="7" max="7" width="16.5703125" customWidth="1"/>
    <col min="8" max="8" width="15.42578125" customWidth="1"/>
    <col min="9" max="9" width="15.85546875" customWidth="1"/>
    <col min="10" max="10" width="15.28515625" customWidth="1"/>
    <col min="11" max="11" width="21.28515625" customWidth="1"/>
    <col min="12" max="12" width="17.85546875" customWidth="1"/>
  </cols>
  <sheetData>
    <row r="1" spans="1:13" s="20" customFormat="1" ht="18.75" x14ac:dyDescent="0.3">
      <c r="A1" s="18"/>
      <c r="B1" s="18"/>
      <c r="C1" s="18"/>
      <c r="D1" s="28"/>
      <c r="E1" s="28"/>
      <c r="F1" s="18"/>
      <c r="G1" s="18"/>
      <c r="H1" s="19"/>
      <c r="I1" s="19"/>
      <c r="J1" s="19"/>
      <c r="K1" s="19"/>
    </row>
    <row r="2" spans="1:13" s="2" customFormat="1" ht="15.75" x14ac:dyDescent="0.25">
      <c r="D2" s="29"/>
      <c r="E2" s="29"/>
      <c r="L2" s="30" t="s">
        <v>34</v>
      </c>
    </row>
    <row r="3" spans="1:13" s="2" customFormat="1" ht="50.25" customHeight="1" x14ac:dyDescent="0.25">
      <c r="A3" s="3"/>
      <c r="B3" s="65" t="s">
        <v>32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4"/>
    </row>
    <row r="4" spans="1:13" s="2" customFormat="1" ht="18.75" x14ac:dyDescent="0.25">
      <c r="A4" s="3"/>
      <c r="B4" s="27"/>
      <c r="C4" s="27"/>
      <c r="D4" s="31"/>
      <c r="E4" s="31"/>
      <c r="F4" s="27"/>
      <c r="G4" s="27"/>
      <c r="H4" s="27"/>
      <c r="I4" s="27"/>
      <c r="J4" s="27"/>
      <c r="K4" s="71"/>
      <c r="L4" s="71"/>
      <c r="M4" s="4"/>
    </row>
    <row r="5" spans="1:13" s="8" customFormat="1" ht="18.75" x14ac:dyDescent="0.3">
      <c r="A5" s="5"/>
      <c r="B5" s="66" t="s">
        <v>23</v>
      </c>
      <c r="C5" s="66" t="s">
        <v>22</v>
      </c>
      <c r="D5" s="72" t="s">
        <v>27</v>
      </c>
      <c r="E5" s="67" t="s">
        <v>26</v>
      </c>
      <c r="F5" s="70"/>
      <c r="G5" s="66" t="s">
        <v>28</v>
      </c>
      <c r="H5" s="67" t="s">
        <v>26</v>
      </c>
      <c r="I5" s="70"/>
      <c r="J5" s="66" t="s">
        <v>33</v>
      </c>
      <c r="K5" s="66" t="s">
        <v>26</v>
      </c>
      <c r="L5" s="66"/>
      <c r="M5" s="7"/>
    </row>
    <row r="6" spans="1:13" s="8" customFormat="1" ht="409.5" x14ac:dyDescent="0.3">
      <c r="A6" s="5"/>
      <c r="B6" s="66"/>
      <c r="C6" s="66"/>
      <c r="D6" s="72"/>
      <c r="E6" s="32" t="s">
        <v>35</v>
      </c>
      <c r="F6" s="33" t="s">
        <v>36</v>
      </c>
      <c r="G6" s="66"/>
      <c r="H6" s="33" t="s">
        <v>35</v>
      </c>
      <c r="I6" s="33" t="s">
        <v>36</v>
      </c>
      <c r="J6" s="66"/>
      <c r="K6" s="33" t="s">
        <v>35</v>
      </c>
      <c r="L6" s="33" t="s">
        <v>36</v>
      </c>
      <c r="M6" s="7"/>
    </row>
    <row r="7" spans="1:13" s="8" customFormat="1" ht="37.5" x14ac:dyDescent="0.3">
      <c r="A7" s="5"/>
      <c r="B7" s="48">
        <v>1</v>
      </c>
      <c r="C7" s="48" t="s">
        <v>20</v>
      </c>
      <c r="D7" s="34">
        <f>E7+F7</f>
        <v>313588.44</v>
      </c>
      <c r="E7" s="35">
        <v>313588.44</v>
      </c>
      <c r="F7" s="35">
        <v>0</v>
      </c>
      <c r="G7" s="35">
        <v>0</v>
      </c>
      <c r="H7" s="35">
        <v>0</v>
      </c>
      <c r="I7" s="35">
        <v>0</v>
      </c>
      <c r="J7" s="35">
        <v>0</v>
      </c>
      <c r="K7" s="35">
        <v>0</v>
      </c>
      <c r="L7" s="35">
        <v>0</v>
      </c>
      <c r="M7" s="7"/>
    </row>
    <row r="8" spans="1:13" s="8" customFormat="1" ht="37.5" x14ac:dyDescent="0.3">
      <c r="A8" s="5"/>
      <c r="B8" s="48">
        <v>2</v>
      </c>
      <c r="C8" s="48" t="s">
        <v>19</v>
      </c>
      <c r="D8" s="34">
        <f t="shared" ref="D8:D16" si="0">E8+F8</f>
        <v>1921429.71</v>
      </c>
      <c r="E8" s="35">
        <v>181615.92</v>
      </c>
      <c r="F8" s="35">
        <v>1739813.79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7"/>
    </row>
    <row r="9" spans="1:13" s="8" customFormat="1" ht="37.5" x14ac:dyDescent="0.3">
      <c r="A9" s="5"/>
      <c r="B9" s="48">
        <v>3</v>
      </c>
      <c r="C9" s="48" t="s">
        <v>18</v>
      </c>
      <c r="D9" s="34">
        <f t="shared" si="0"/>
        <v>471875.9</v>
      </c>
      <c r="E9" s="35">
        <v>181615.92</v>
      </c>
      <c r="F9" s="35">
        <v>290259.98</v>
      </c>
      <c r="G9" s="35">
        <v>0</v>
      </c>
      <c r="H9" s="35">
        <v>0</v>
      </c>
      <c r="I9" s="35">
        <v>0</v>
      </c>
      <c r="J9" s="35">
        <v>0</v>
      </c>
      <c r="K9" s="35">
        <v>0</v>
      </c>
      <c r="L9" s="35">
        <v>0</v>
      </c>
      <c r="M9" s="7"/>
    </row>
    <row r="10" spans="1:13" s="8" customFormat="1" ht="37.5" x14ac:dyDescent="0.3">
      <c r="A10" s="5"/>
      <c r="B10" s="48">
        <v>4</v>
      </c>
      <c r="C10" s="48" t="s">
        <v>17</v>
      </c>
      <c r="D10" s="34">
        <f t="shared" si="0"/>
        <v>160393.72</v>
      </c>
      <c r="E10" s="35">
        <v>90807.96</v>
      </c>
      <c r="F10" s="35">
        <v>69585.759999999995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7"/>
    </row>
    <row r="11" spans="1:13" s="8" customFormat="1" ht="37.5" x14ac:dyDescent="0.3">
      <c r="A11" s="5"/>
      <c r="B11" s="48">
        <v>5</v>
      </c>
      <c r="C11" s="48" t="s">
        <v>15</v>
      </c>
      <c r="D11" s="34">
        <f t="shared" si="0"/>
        <v>0</v>
      </c>
      <c r="E11" s="35">
        <v>0</v>
      </c>
      <c r="F11" s="35">
        <v>0</v>
      </c>
      <c r="G11" s="35">
        <v>0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  <c r="M11" s="7"/>
    </row>
    <row r="12" spans="1:13" s="8" customFormat="1" ht="37.5" x14ac:dyDescent="0.3">
      <c r="A12" s="5"/>
      <c r="B12" s="48">
        <v>6</v>
      </c>
      <c r="C12" s="48" t="s">
        <v>13</v>
      </c>
      <c r="D12" s="34">
        <f t="shared" si="0"/>
        <v>45191.44</v>
      </c>
      <c r="E12" s="35">
        <v>0</v>
      </c>
      <c r="F12" s="35">
        <v>45191.44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7"/>
    </row>
    <row r="13" spans="1:13" s="8" customFormat="1" ht="37.5" x14ac:dyDescent="0.3">
      <c r="A13" s="5"/>
      <c r="B13" s="48">
        <v>7</v>
      </c>
      <c r="C13" s="48" t="s">
        <v>9</v>
      </c>
      <c r="D13" s="34">
        <f t="shared" si="0"/>
        <v>221483.56</v>
      </c>
      <c r="E13" s="35">
        <v>90807.96</v>
      </c>
      <c r="F13" s="35">
        <v>130675.6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7"/>
    </row>
    <row r="14" spans="1:13" s="8" customFormat="1" ht="37.5" x14ac:dyDescent="0.3">
      <c r="A14" s="5"/>
      <c r="B14" s="48">
        <v>8</v>
      </c>
      <c r="C14" s="48" t="s">
        <v>5</v>
      </c>
      <c r="D14" s="34">
        <f t="shared" si="0"/>
        <v>1209069.5</v>
      </c>
      <c r="E14" s="35">
        <v>181615.92</v>
      </c>
      <c r="F14" s="35">
        <v>1027453.58</v>
      </c>
      <c r="G14" s="35">
        <v>0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7"/>
    </row>
    <row r="15" spans="1:13" s="8" customFormat="1" ht="37.5" x14ac:dyDescent="0.3">
      <c r="A15" s="5"/>
      <c r="B15" s="48">
        <v>9</v>
      </c>
      <c r="C15" s="48" t="s">
        <v>4</v>
      </c>
      <c r="D15" s="34">
        <f t="shared" si="0"/>
        <v>511796.16000000003</v>
      </c>
      <c r="E15" s="35">
        <v>90807.96</v>
      </c>
      <c r="F15" s="35">
        <v>420988.2</v>
      </c>
      <c r="G15" s="35">
        <v>0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7"/>
    </row>
    <row r="16" spans="1:13" s="8" customFormat="1" ht="37.5" x14ac:dyDescent="0.3">
      <c r="A16" s="5"/>
      <c r="B16" s="48">
        <v>10</v>
      </c>
      <c r="C16" s="48" t="s">
        <v>3</v>
      </c>
      <c r="D16" s="34">
        <f t="shared" si="0"/>
        <v>406895.57</v>
      </c>
      <c r="E16" s="35">
        <v>181615.92</v>
      </c>
      <c r="F16" s="35">
        <v>225279.65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7"/>
    </row>
    <row r="17" spans="1:13" s="8" customFormat="1" ht="18.75" x14ac:dyDescent="0.3">
      <c r="A17" s="5"/>
      <c r="B17" s="63" t="s">
        <v>1</v>
      </c>
      <c r="C17" s="64"/>
      <c r="D17" s="34">
        <f>SUM(D7:D16)</f>
        <v>5261724</v>
      </c>
      <c r="E17" s="34">
        <f>SUM(E7:E16)</f>
        <v>1312476</v>
      </c>
      <c r="F17" s="34">
        <f>SUM(F7:F16)</f>
        <v>3949248</v>
      </c>
      <c r="G17" s="34">
        <v>0</v>
      </c>
      <c r="H17" s="35">
        <v>0</v>
      </c>
      <c r="I17" s="35">
        <v>0</v>
      </c>
      <c r="J17" s="34">
        <v>0</v>
      </c>
      <c r="K17" s="35">
        <v>0</v>
      </c>
      <c r="L17" s="35">
        <v>0</v>
      </c>
      <c r="M17" s="7"/>
    </row>
  </sheetData>
  <mergeCells count="11">
    <mergeCell ref="B17:C17"/>
    <mergeCell ref="B3:L3"/>
    <mergeCell ref="K4:L4"/>
    <mergeCell ref="B5:B6"/>
    <mergeCell ref="C5:C6"/>
    <mergeCell ref="D5:D6"/>
    <mergeCell ref="E5:F5"/>
    <mergeCell ref="G5:G6"/>
    <mergeCell ref="H5:I5"/>
    <mergeCell ref="J5:J6"/>
    <mergeCell ref="K5:L5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tabSelected="1" view="pageBreakPreview" topLeftCell="B1" zoomScale="60" workbookViewId="0">
      <selection activeCell="B7" sqref="B7:M7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8.75" x14ac:dyDescent="0.3">
      <c r="K1" s="45"/>
      <c r="L1" s="74" t="s">
        <v>50</v>
      </c>
      <c r="M1" s="75"/>
    </row>
    <row r="2" spans="1:15" ht="94.5" customHeight="1" x14ac:dyDescent="0.3">
      <c r="K2" s="74" t="s">
        <v>42</v>
      </c>
      <c r="L2" s="75"/>
      <c r="M2" s="75"/>
    </row>
    <row r="3" spans="1:15" s="20" customFormat="1" ht="18.75" customHeight="1" x14ac:dyDescent="0.3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29</v>
      </c>
    </row>
    <row r="4" spans="1:15" s="20" customFormat="1" ht="18.75" customHeight="1" x14ac:dyDescent="0.3">
      <c r="A4" s="18"/>
      <c r="B4" s="19"/>
      <c r="C4" s="19"/>
      <c r="D4" s="19"/>
      <c r="E4" s="19"/>
      <c r="F4" s="19"/>
      <c r="G4" s="19"/>
      <c r="H4" s="19"/>
      <c r="I4" s="19"/>
      <c r="J4" s="19"/>
      <c r="L4" s="19"/>
      <c r="M4" s="21" t="s">
        <v>30</v>
      </c>
    </row>
    <row r="5" spans="1:15" s="20" customFormat="1" ht="38.25" customHeight="1" x14ac:dyDescent="0.3">
      <c r="A5" s="18"/>
      <c r="B5" s="19"/>
      <c r="C5" s="19"/>
      <c r="D5" s="19"/>
      <c r="E5" s="19"/>
      <c r="F5" s="19"/>
      <c r="G5" s="19"/>
      <c r="H5" s="26"/>
      <c r="I5" s="26"/>
      <c r="J5" s="26"/>
      <c r="K5" s="76" t="s">
        <v>31</v>
      </c>
      <c r="L5" s="77"/>
      <c r="M5" s="77"/>
    </row>
    <row r="6" spans="1:15" s="20" customFormat="1" ht="409.6" hidden="1" customHeight="1" x14ac:dyDescent="0.3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 x14ac:dyDescent="0.25">
      <c r="A7" s="3"/>
      <c r="B7" s="65" t="s">
        <v>32</v>
      </c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4"/>
      <c r="O7" s="4"/>
    </row>
    <row r="8" spans="1:15" ht="17.25" customHeight="1" x14ac:dyDescent="0.25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71"/>
      <c r="M8" s="71"/>
      <c r="N8" s="4"/>
      <c r="O8" s="4"/>
    </row>
    <row r="9" spans="1:15" s="8" customFormat="1" ht="18.75" customHeight="1" x14ac:dyDescent="0.3">
      <c r="A9" s="5"/>
      <c r="B9" s="66" t="s">
        <v>23</v>
      </c>
      <c r="C9" s="66" t="s">
        <v>22</v>
      </c>
      <c r="D9" s="6"/>
      <c r="E9" s="66" t="s">
        <v>27</v>
      </c>
      <c r="F9" s="66" t="s">
        <v>26</v>
      </c>
      <c r="G9" s="66"/>
      <c r="H9" s="66" t="s">
        <v>28</v>
      </c>
      <c r="I9" s="66" t="s">
        <v>26</v>
      </c>
      <c r="J9" s="66"/>
      <c r="K9" s="66" t="s">
        <v>33</v>
      </c>
      <c r="L9" s="66" t="s">
        <v>26</v>
      </c>
      <c r="M9" s="66"/>
      <c r="N9" s="7"/>
      <c r="O9" s="7"/>
    </row>
    <row r="10" spans="1:15" s="8" customFormat="1" ht="409.5" x14ac:dyDescent="0.3">
      <c r="A10" s="5"/>
      <c r="B10" s="66"/>
      <c r="C10" s="66"/>
      <c r="D10" s="6"/>
      <c r="E10" s="66"/>
      <c r="F10" s="22" t="s">
        <v>24</v>
      </c>
      <c r="G10" s="22" t="s">
        <v>25</v>
      </c>
      <c r="H10" s="66"/>
      <c r="I10" s="22" t="s">
        <v>24</v>
      </c>
      <c r="J10" s="22" t="s">
        <v>25</v>
      </c>
      <c r="K10" s="66"/>
      <c r="L10" s="22" t="s">
        <v>24</v>
      </c>
      <c r="M10" s="22" t="s">
        <v>25</v>
      </c>
      <c r="N10" s="7"/>
      <c r="O10" s="7"/>
    </row>
    <row r="11" spans="1:15" s="8" customFormat="1" ht="37.5" x14ac:dyDescent="0.3">
      <c r="A11" s="9"/>
      <c r="B11" s="12">
        <v>1</v>
      </c>
      <c r="C11" s="10" t="s">
        <v>21</v>
      </c>
      <c r="D11" s="13">
        <v>540</v>
      </c>
      <c r="E11" s="16">
        <f>F11+G11</f>
        <v>421815</v>
      </c>
      <c r="F11" s="24">
        <v>421815</v>
      </c>
      <c r="G11" s="15">
        <v>0</v>
      </c>
      <c r="H11" s="16">
        <f>I11+J11</f>
        <v>0</v>
      </c>
      <c r="I11" s="24">
        <v>0</v>
      </c>
      <c r="J11" s="16">
        <f t="shared" ref="J11:J30" si="0">K11+L11</f>
        <v>0</v>
      </c>
      <c r="K11" s="16">
        <f>L11+M11</f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37.5" x14ac:dyDescent="0.3">
      <c r="A12" s="9"/>
      <c r="B12" s="12">
        <v>2</v>
      </c>
      <c r="C12" s="10" t="s">
        <v>20</v>
      </c>
      <c r="D12" s="13">
        <v>540</v>
      </c>
      <c r="E12" s="16">
        <f t="shared" ref="E12:E30" si="1">F12+G12</f>
        <v>40636.980000000003</v>
      </c>
      <c r="F12" s="24">
        <v>0</v>
      </c>
      <c r="G12" s="15">
        <v>40636.980000000003</v>
      </c>
      <c r="H12" s="16">
        <f t="shared" ref="H12:H30" si="2">I12+J12</f>
        <v>0</v>
      </c>
      <c r="I12" s="24">
        <v>0</v>
      </c>
      <c r="J12" s="16">
        <f t="shared" si="0"/>
        <v>0</v>
      </c>
      <c r="K12" s="16">
        <f t="shared" ref="K12:K30" si="3">L12+M12</f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 x14ac:dyDescent="0.3">
      <c r="A13" s="9"/>
      <c r="B13" s="12">
        <v>3</v>
      </c>
      <c r="C13" s="10" t="s">
        <v>19</v>
      </c>
      <c r="D13" s="13">
        <v>540</v>
      </c>
      <c r="E13" s="16">
        <f t="shared" si="1"/>
        <v>107690.88</v>
      </c>
      <c r="F13" s="24">
        <v>78527</v>
      </c>
      <c r="G13" s="15">
        <v>29163.88</v>
      </c>
      <c r="H13" s="16">
        <f t="shared" si="2"/>
        <v>0</v>
      </c>
      <c r="I13" s="24">
        <v>0</v>
      </c>
      <c r="J13" s="16">
        <f t="shared" si="0"/>
        <v>0</v>
      </c>
      <c r="K13" s="16">
        <f t="shared" si="3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25.5" customHeight="1" x14ac:dyDescent="0.3">
      <c r="A14" s="9"/>
      <c r="B14" s="12">
        <v>4</v>
      </c>
      <c r="C14" s="10" t="s">
        <v>18</v>
      </c>
      <c r="D14" s="13">
        <v>512</v>
      </c>
      <c r="E14" s="16">
        <f t="shared" si="1"/>
        <v>103646.84</v>
      </c>
      <c r="F14" s="24">
        <v>78332</v>
      </c>
      <c r="G14" s="15">
        <v>25314.84</v>
      </c>
      <c r="H14" s="16">
        <f t="shared" si="2"/>
        <v>0</v>
      </c>
      <c r="I14" s="24">
        <v>0</v>
      </c>
      <c r="J14" s="16">
        <f t="shared" si="0"/>
        <v>0</v>
      </c>
      <c r="K14" s="16">
        <f t="shared" si="3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 x14ac:dyDescent="0.3">
      <c r="A15" s="9"/>
      <c r="B15" s="12">
        <v>5</v>
      </c>
      <c r="C15" s="10" t="s">
        <v>17</v>
      </c>
      <c r="D15" s="13">
        <v>512</v>
      </c>
      <c r="E15" s="16">
        <f t="shared" si="1"/>
        <v>52484.979999999996</v>
      </c>
      <c r="F15" s="24">
        <v>30353</v>
      </c>
      <c r="G15" s="15">
        <v>22131.98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45" customHeight="1" x14ac:dyDescent="0.3">
      <c r="A16" s="9"/>
      <c r="B16" s="12">
        <v>6</v>
      </c>
      <c r="C16" s="10" t="s">
        <v>16</v>
      </c>
      <c r="D16" s="13">
        <v>540</v>
      </c>
      <c r="E16" s="16">
        <f t="shared" si="1"/>
        <v>167238.06</v>
      </c>
      <c r="F16" s="24">
        <v>15275</v>
      </c>
      <c r="G16" s="15">
        <v>151963.06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51.75" customHeight="1" x14ac:dyDescent="0.3">
      <c r="A17" s="9"/>
      <c r="B17" s="12">
        <v>7</v>
      </c>
      <c r="C17" s="10" t="s">
        <v>15</v>
      </c>
      <c r="D17" s="13">
        <v>512</v>
      </c>
      <c r="E17" s="16">
        <f t="shared" si="1"/>
        <v>51767.22</v>
      </c>
      <c r="F17" s="24">
        <v>21345</v>
      </c>
      <c r="G17" s="15">
        <v>30422.22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 x14ac:dyDescent="0.3">
      <c r="A18" s="9"/>
      <c r="B18" s="12">
        <v>8</v>
      </c>
      <c r="C18" s="10" t="s">
        <v>14</v>
      </c>
      <c r="D18" s="13">
        <v>540</v>
      </c>
      <c r="E18" s="16">
        <f t="shared" si="1"/>
        <v>99852.98</v>
      </c>
      <c r="F18" s="24">
        <v>0</v>
      </c>
      <c r="G18" s="15">
        <v>99852.98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 x14ac:dyDescent="0.3">
      <c r="A19" s="9"/>
      <c r="B19" s="12">
        <v>9</v>
      </c>
      <c r="C19" s="10" t="s">
        <v>13</v>
      </c>
      <c r="D19" s="13">
        <v>512</v>
      </c>
      <c r="E19" s="16">
        <f t="shared" si="1"/>
        <v>29978.1</v>
      </c>
      <c r="F19" s="24">
        <v>0</v>
      </c>
      <c r="G19" s="15">
        <v>29978.1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 x14ac:dyDescent="0.3">
      <c r="A20" s="9"/>
      <c r="B20" s="12">
        <v>10</v>
      </c>
      <c r="C20" s="10" t="s">
        <v>12</v>
      </c>
      <c r="D20" s="13">
        <v>540</v>
      </c>
      <c r="E20" s="16">
        <f t="shared" si="1"/>
        <v>105825.72</v>
      </c>
      <c r="F20" s="24">
        <v>58749</v>
      </c>
      <c r="G20" s="15">
        <v>47076.72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 x14ac:dyDescent="0.3">
      <c r="A21" s="9"/>
      <c r="B21" s="12">
        <v>11</v>
      </c>
      <c r="C21" s="10" t="s">
        <v>11</v>
      </c>
      <c r="D21" s="13">
        <v>540</v>
      </c>
      <c r="E21" s="16">
        <f t="shared" si="1"/>
        <v>30353</v>
      </c>
      <c r="F21" s="24">
        <v>30353</v>
      </c>
      <c r="G21" s="15">
        <v>0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 x14ac:dyDescent="0.3">
      <c r="A22" s="9"/>
      <c r="B22" s="12">
        <v>12</v>
      </c>
      <c r="C22" s="10" t="s">
        <v>10</v>
      </c>
      <c r="D22" s="13">
        <v>540</v>
      </c>
      <c r="E22" s="16">
        <f t="shared" si="1"/>
        <v>245250.64</v>
      </c>
      <c r="F22" s="24">
        <v>142955</v>
      </c>
      <c r="G22" s="15">
        <v>102295.64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 x14ac:dyDescent="0.3">
      <c r="A23" s="9"/>
      <c r="B23" s="12">
        <v>13</v>
      </c>
      <c r="C23" s="10" t="s">
        <v>9</v>
      </c>
      <c r="D23" s="13">
        <v>540</v>
      </c>
      <c r="E23" s="16">
        <f t="shared" si="1"/>
        <v>11750</v>
      </c>
      <c r="F23" s="24">
        <v>11750</v>
      </c>
      <c r="G23" s="15">
        <v>0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 x14ac:dyDescent="0.3">
      <c r="A24" s="9"/>
      <c r="B24" s="12">
        <v>14</v>
      </c>
      <c r="C24" s="10" t="s">
        <v>8</v>
      </c>
      <c r="D24" s="13">
        <v>540</v>
      </c>
      <c r="E24" s="16">
        <f t="shared" si="1"/>
        <v>318652.90000000002</v>
      </c>
      <c r="F24" s="24">
        <v>285714</v>
      </c>
      <c r="G24" s="15">
        <v>32938.9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 x14ac:dyDescent="0.3">
      <c r="A25" s="9"/>
      <c r="B25" s="12">
        <v>15</v>
      </c>
      <c r="C25" s="10" t="s">
        <v>7</v>
      </c>
      <c r="D25" s="13">
        <v>540</v>
      </c>
      <c r="E25" s="16">
        <f t="shared" si="1"/>
        <v>240421.24</v>
      </c>
      <c r="F25" s="24">
        <v>135905</v>
      </c>
      <c r="G25" s="15">
        <v>104516.24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 x14ac:dyDescent="0.3">
      <c r="A26" s="9"/>
      <c r="B26" s="12">
        <v>16</v>
      </c>
      <c r="C26" s="10" t="s">
        <v>6</v>
      </c>
      <c r="D26" s="13">
        <v>540</v>
      </c>
      <c r="E26" s="16">
        <f t="shared" si="1"/>
        <v>605198.22</v>
      </c>
      <c r="F26" s="24">
        <v>541467</v>
      </c>
      <c r="G26" s="15">
        <v>63731.22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 x14ac:dyDescent="0.3">
      <c r="A27" s="9"/>
      <c r="B27" s="12">
        <v>17</v>
      </c>
      <c r="C27" s="10" t="s">
        <v>5</v>
      </c>
      <c r="D27" s="13">
        <v>512</v>
      </c>
      <c r="E27" s="16">
        <f t="shared" si="1"/>
        <v>11769.18</v>
      </c>
      <c r="F27" s="24">
        <v>0</v>
      </c>
      <c r="G27" s="15">
        <v>11769.18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 x14ac:dyDescent="0.3">
      <c r="A28" s="9"/>
      <c r="B28" s="12">
        <v>18</v>
      </c>
      <c r="C28" s="10" t="s">
        <v>4</v>
      </c>
      <c r="D28" s="13">
        <v>540</v>
      </c>
      <c r="E28" s="16">
        <f t="shared" si="1"/>
        <v>103674.62</v>
      </c>
      <c r="F28" s="24">
        <v>90277</v>
      </c>
      <c r="G28" s="15">
        <v>13397.62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 x14ac:dyDescent="0.3">
      <c r="A29" s="9"/>
      <c r="B29" s="12">
        <v>19</v>
      </c>
      <c r="C29" s="10" t="s">
        <v>3</v>
      </c>
      <c r="D29" s="13">
        <v>540</v>
      </c>
      <c r="E29" s="16">
        <f t="shared" si="1"/>
        <v>106801.1</v>
      </c>
      <c r="F29" s="24">
        <v>50916</v>
      </c>
      <c r="G29" s="15">
        <v>55885.1</v>
      </c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 x14ac:dyDescent="0.3">
      <c r="A30" s="9"/>
      <c r="B30" s="12">
        <v>20</v>
      </c>
      <c r="C30" s="10" t="s">
        <v>2</v>
      </c>
      <c r="D30" s="13">
        <v>540</v>
      </c>
      <c r="E30" s="16">
        <f t="shared" si="1"/>
        <v>6267</v>
      </c>
      <c r="F30" s="24">
        <v>6267</v>
      </c>
      <c r="G30" s="15">
        <v>0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2.25" customHeight="1" x14ac:dyDescent="0.3">
      <c r="A31" s="11"/>
      <c r="B31" s="73" t="s">
        <v>1</v>
      </c>
      <c r="C31" s="73"/>
      <c r="D31" s="14">
        <v>540</v>
      </c>
      <c r="E31" s="17">
        <f t="shared" ref="E31:F31" si="4">SUM(E11:E30)</f>
        <v>2861074.66</v>
      </c>
      <c r="F31" s="17">
        <f t="shared" si="4"/>
        <v>2000000</v>
      </c>
      <c r="G31" s="17">
        <f>SUM(G11:G30)</f>
        <v>861074.65999999992</v>
      </c>
      <c r="H31" s="17">
        <f t="shared" ref="H31:I31" si="5">SUM(H11:H30)</f>
        <v>0</v>
      </c>
      <c r="I31" s="17">
        <f t="shared" si="5"/>
        <v>0</v>
      </c>
      <c r="J31" s="17">
        <f>SUM(J11:J30)</f>
        <v>0</v>
      </c>
      <c r="K31" s="17">
        <f t="shared" ref="K31:L31" si="6">SUM(K11:K30)</f>
        <v>0</v>
      </c>
      <c r="L31" s="17">
        <f t="shared" si="6"/>
        <v>0</v>
      </c>
      <c r="M31" s="17">
        <f>SUM(M11:M30)</f>
        <v>0</v>
      </c>
      <c r="N31" s="25" t="s">
        <v>0</v>
      </c>
      <c r="O31" s="7" t="s">
        <v>0</v>
      </c>
    </row>
    <row r="32" spans="1:15" ht="12.75" customHeight="1" x14ac:dyDescent="0.2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4">
    <mergeCell ref="K2:M2"/>
    <mergeCell ref="L1:M1"/>
    <mergeCell ref="K5:M5"/>
    <mergeCell ref="L9:M9"/>
    <mergeCell ref="B7:M7"/>
    <mergeCell ref="L8:M8"/>
    <mergeCell ref="K9:K10"/>
    <mergeCell ref="H9:H10"/>
    <mergeCell ref="I9:J9"/>
    <mergeCell ref="B31:C31"/>
    <mergeCell ref="B9:B10"/>
    <mergeCell ref="C9:C10"/>
    <mergeCell ref="E9:E10"/>
    <mergeCell ref="F9:G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Таблица 4)</vt:lpstr>
      <vt:lpstr>Таблица 3</vt:lpstr>
      <vt:lpstr>Таблица 2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2023-02-28T11:32:56Z</cp:lastPrinted>
  <dcterms:created xsi:type="dcterms:W3CDTF">2017-10-30T13:20:53Z</dcterms:created>
  <dcterms:modified xsi:type="dcterms:W3CDTF">2023-03-29T09:58:02Z</dcterms:modified>
</cp:coreProperties>
</file>