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35" windowWidth="21840" windowHeight="13740" activeTab="4"/>
  </bookViews>
  <sheets>
    <sheet name="Таблица 5" sheetId="6" r:id="rId1"/>
    <sheet name="Таблица 4)" sheetId="5" r:id="rId2"/>
    <sheet name="Таблица 3" sheetId="4" r:id="rId3"/>
    <sheet name="Таблица 2" sheetId="3" r:id="rId4"/>
    <sheet name="Приложение №10 " sheetId="2" r:id="rId5"/>
  </sheets>
  <definedNames>
    <definedName name="_xlnm.Print_Area" localSheetId="4">'Приложение №10 '!$B$1:$M$29</definedName>
  </definedNames>
  <calcPr calcId="145621"/>
</workbook>
</file>

<file path=xl/calcChain.xml><?xml version="1.0" encoding="utf-8"?>
<calcChain xmlns="http://schemas.openxmlformats.org/spreadsheetml/2006/main">
  <c r="E24" i="6" l="1"/>
  <c r="D22" i="6"/>
  <c r="D21" i="6"/>
  <c r="D20" i="6"/>
  <c r="D19" i="6"/>
  <c r="D18" i="6"/>
  <c r="D17" i="6"/>
  <c r="D16" i="6"/>
  <c r="D13" i="5"/>
  <c r="D7" i="5"/>
  <c r="D11" i="5"/>
  <c r="D12" i="5"/>
  <c r="G24" i="6"/>
  <c r="F24" i="6"/>
  <c r="D23" i="6"/>
  <c r="D15" i="6"/>
  <c r="D14" i="6"/>
  <c r="D13" i="6"/>
  <c r="D12" i="6"/>
  <c r="D11" i="6"/>
  <c r="D10" i="6"/>
  <c r="D9" i="6"/>
  <c r="D8" i="6"/>
  <c r="D7" i="6"/>
  <c r="D6" i="6"/>
  <c r="D5" i="6"/>
  <c r="D12" i="4"/>
  <c r="D24" i="6" l="1"/>
  <c r="D16" i="4"/>
  <c r="F17" i="4"/>
  <c r="G17" i="4"/>
  <c r="E17" i="4"/>
  <c r="F16" i="5" l="1"/>
  <c r="D15" i="5"/>
  <c r="E16" i="5"/>
  <c r="D14" i="5"/>
  <c r="D10" i="5"/>
  <c r="D9" i="5"/>
  <c r="D8" i="5"/>
  <c r="D6" i="5"/>
  <c r="D5" i="5"/>
  <c r="D8" i="3"/>
  <c r="D9" i="3"/>
  <c r="D10" i="3"/>
  <c r="D11" i="3"/>
  <c r="D12" i="3"/>
  <c r="D13" i="3"/>
  <c r="D14" i="3"/>
  <c r="D15" i="3"/>
  <c r="D16" i="3"/>
  <c r="D7" i="3"/>
  <c r="F17" i="3"/>
  <c r="E17" i="3"/>
  <c r="D6" i="4"/>
  <c r="D7" i="4"/>
  <c r="D8" i="4"/>
  <c r="D9" i="4"/>
  <c r="D10" i="4"/>
  <c r="D11" i="4"/>
  <c r="D13" i="4"/>
  <c r="D14" i="4"/>
  <c r="D15" i="4"/>
  <c r="D5" i="4"/>
  <c r="D17" i="4" s="1"/>
  <c r="D16" i="5" l="1"/>
  <c r="D17" i="3"/>
  <c r="M29" i="2" l="1"/>
  <c r="L29" i="2"/>
  <c r="K28" i="2"/>
  <c r="J28" i="2" s="1"/>
  <c r="H28" i="2" s="1"/>
  <c r="K27" i="2"/>
  <c r="J27" i="2" s="1"/>
  <c r="K26" i="2"/>
  <c r="J26" i="2" s="1"/>
  <c r="H26" i="2" s="1"/>
  <c r="K25" i="2"/>
  <c r="J25" i="2" s="1"/>
  <c r="H25" i="2" s="1"/>
  <c r="K24" i="2"/>
  <c r="J24" i="2" s="1"/>
  <c r="H24" i="2" s="1"/>
  <c r="K23" i="2"/>
  <c r="J23" i="2" s="1"/>
  <c r="K22" i="2"/>
  <c r="J22" i="2" s="1"/>
  <c r="H22" i="2" s="1"/>
  <c r="K21" i="2"/>
  <c r="J21" i="2" s="1"/>
  <c r="H21" i="2" s="1"/>
  <c r="K20" i="2"/>
  <c r="J20" i="2" s="1"/>
  <c r="H20" i="2" s="1"/>
  <c r="K19" i="2"/>
  <c r="J19" i="2" s="1"/>
  <c r="K18" i="2"/>
  <c r="J18" i="2" s="1"/>
  <c r="H18" i="2" s="1"/>
  <c r="K17" i="2"/>
  <c r="J17" i="2" s="1"/>
  <c r="H17" i="2" s="1"/>
  <c r="K16" i="2"/>
  <c r="J16" i="2" s="1"/>
  <c r="H16" i="2" s="1"/>
  <c r="K15" i="2"/>
  <c r="J15" i="2" s="1"/>
  <c r="K14" i="2"/>
  <c r="J14" i="2" s="1"/>
  <c r="H14" i="2" s="1"/>
  <c r="K13" i="2"/>
  <c r="J13" i="2" s="1"/>
  <c r="H13" i="2" s="1"/>
  <c r="K12" i="2"/>
  <c r="J12" i="2" s="1"/>
  <c r="H12" i="2" s="1"/>
  <c r="K11" i="2"/>
  <c r="J11" i="2" s="1"/>
  <c r="K10" i="2"/>
  <c r="J10" i="2" s="1"/>
  <c r="H10" i="2" s="1"/>
  <c r="K9" i="2"/>
  <c r="J9" i="2" s="1"/>
  <c r="I29" i="2"/>
  <c r="H27" i="2"/>
  <c r="H23" i="2"/>
  <c r="H19" i="2"/>
  <c r="H15" i="2"/>
  <c r="H11" i="2"/>
  <c r="E28" i="2"/>
  <c r="F29" i="2"/>
  <c r="J29" i="2" l="1"/>
  <c r="H9" i="2"/>
  <c r="H29" i="2" s="1"/>
  <c r="K29" i="2"/>
  <c r="E9" i="2" l="1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G29" i="2"/>
  <c r="E29" i="2" l="1"/>
</calcChain>
</file>

<file path=xl/sharedStrings.xml><?xml version="1.0" encoding="utf-8"?>
<sst xmlns="http://schemas.openxmlformats.org/spreadsheetml/2006/main" count="213" uniqueCount="55">
  <si>
    <t/>
  </si>
  <si>
    <t>Итого</t>
  </si>
  <si>
    <t>Черняевское сельское поселение</t>
  </si>
  <si>
    <t>Чекрушанское сельское поселение</t>
  </si>
  <si>
    <t>Усть-Тарское сельское поселение</t>
  </si>
  <si>
    <t>Соускановское сельское поселение</t>
  </si>
  <si>
    <t>Самсоновское сельское поселение</t>
  </si>
  <si>
    <t>Пологрудовское сельское поселение</t>
  </si>
  <si>
    <t>Орловское сельское поселение</t>
  </si>
  <si>
    <t>Нагорно-Ивановское сельское поселение</t>
  </si>
  <si>
    <t>Междуреченское сельское поселение</t>
  </si>
  <si>
    <t>Мартюшевское сельское поселение</t>
  </si>
  <si>
    <t>Ложниковское сельское поселение</t>
  </si>
  <si>
    <t>Литковское сельское поселение</t>
  </si>
  <si>
    <t>Заливинское сельское поселение</t>
  </si>
  <si>
    <t>Ермаковское сельское поселение</t>
  </si>
  <si>
    <t>Екатерининское сельское поселение</t>
  </si>
  <si>
    <t>Егоровское сельское поселение</t>
  </si>
  <si>
    <t>Вставское сельское поселение</t>
  </si>
  <si>
    <t>Васисское сельское поселение</t>
  </si>
  <si>
    <t>Больше-Туралинское сельское поселение</t>
  </si>
  <si>
    <t>Атирское сельское поселение</t>
  </si>
  <si>
    <t>Наименование поселения</t>
  </si>
  <si>
    <t>№ п/п</t>
  </si>
  <si>
    <t xml:space="preserve"> На осуществление дорожной деятельности в отношении автомобильных дорог местного значения вне границ населенных пунктов в границах муниципального района, осуществление муниципального контроля за сохранностью автомобильных дорог местного значения вне границ населенных пунктов в границах муниципального района, и обеспечение безопасности дорожного движения на них</t>
  </si>
  <si>
    <t xml:space="preserve">На организацию в границах поселения электро-, тепло-, газо- и водоснабжения населения </t>
  </si>
  <si>
    <t>в том числе</t>
  </si>
  <si>
    <t>Сумма на 2023 год, рублей</t>
  </si>
  <si>
    <t>Сумма на 2024 год, рублей</t>
  </si>
  <si>
    <t>Приложение № 10</t>
  </si>
  <si>
    <t>к решению Совета Тарского муниципального района</t>
  </si>
  <si>
    <t>"О  бюджете Тарского муниципального района на 2023 год и на плановый период 2024 и 2025 годов"</t>
  </si>
  <si>
    <t>Распределение
иных межбюджетных трансфертов бюджетам поселений Тарского муниципального района на 2023 год и на плановый период 2024 и 2025 годов</t>
  </si>
  <si>
    <t>Сумма на 2025 год, рублей</t>
  </si>
  <si>
    <t>Таблица 2</t>
  </si>
  <si>
    <t>доплаты к пенсиям муниципальных служащих</t>
  </si>
  <si>
    <t>на оплату труда депутатов, выборных должностных лиц местного самоуправления поселения, осуществляющих свои полномочия на постоянной основе, муниципальных служащих и содержания органов местного самоуправления поселения</t>
  </si>
  <si>
    <t>Таблица 3</t>
  </si>
  <si>
    <t>на содержание зданий учреждений культуры</t>
  </si>
  <si>
    <t xml:space="preserve"> на осуществление полномочий в сфере дорожной деятельности</t>
  </si>
  <si>
    <t>на осуществление полномочий в сфере дорожной деятельности</t>
  </si>
  <si>
    <t xml:space="preserve"> на осуществление полномочий в сфере дорожной деятельности </t>
  </si>
  <si>
    <t>на организацию и финансирование временного трудоустройства безработных граждан, испытывающих трудности в поиске работы</t>
  </si>
  <si>
    <t xml:space="preserve"> на организацию и финансирование временного трудоустройства безработных граждан, испытывающих трудности в поиске работы</t>
  </si>
  <si>
    <t xml:space="preserve">на  осуществление расходов из средств резервного фонда Администрации Тарского муниципального района </t>
  </si>
  <si>
    <t>Таблица 4</t>
  </si>
  <si>
    <t>Черняевскоее сельское поселение</t>
  </si>
  <si>
    <t>Нераспределенный остаток</t>
  </si>
  <si>
    <t xml:space="preserve">на ремонт зданий учреждений культуры </t>
  </si>
  <si>
    <t>Таблица 1</t>
  </si>
  <si>
    <t>Таблица 5</t>
  </si>
  <si>
    <t>Тарское городское поселение</t>
  </si>
  <si>
    <t>Предоставление иных межбюджетных трансфертов на участие в организации и финансировании временного трудоустройства несовершеннолетних граждан в возрасте от 14 до 18 лет в свободное от учебы время</t>
  </si>
  <si>
    <t>Предоставление межбюджетных трансфертов на приобретение, установку и (или) строительство комплексных спортивно-игровых площадок и (или) комплексных детских игровых площадок</t>
  </si>
  <si>
    <t>Поощрение органов местного самоуправления сельских поселений, достигнувших наилучших показателей эффективности деятельности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</si>
</sst>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\-#,##0.00"/>
  </numFmts>
  <fonts count="11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4"/>
      <name val="Arial"/>
      <family val="2"/>
      <charset val="204"/>
    </font>
    <font>
      <b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8" fillId="0" borderId="0"/>
    <xf numFmtId="0" fontId="9" fillId="0" borderId="0"/>
  </cellStyleXfs>
  <cellXfs count="78">
    <xf numFmtId="0" fontId="0" fillId="0" borderId="0" xfId="0"/>
    <xf numFmtId="0" fontId="4" fillId="0" borderId="0" xfId="1" applyFont="1" applyProtection="1">
      <protection hidden="1"/>
    </xf>
    <xf numFmtId="0" fontId="4" fillId="0" borderId="0" xfId="1" applyFont="1"/>
    <xf numFmtId="0" fontId="3" fillId="0" borderId="0" xfId="1" applyNumberFormat="1" applyFont="1" applyFill="1" applyProtection="1">
      <protection hidden="1"/>
    </xf>
    <xf numFmtId="0" fontId="3" fillId="0" borderId="0" xfId="1" applyNumberFormat="1" applyFont="1" applyFill="1" applyAlignment="1" applyProtection="1">
      <alignment horizontal="centerContinuous" vertical="center" wrapText="1"/>
      <protection hidden="1"/>
    </xf>
    <xf numFmtId="0" fontId="2" fillId="0" borderId="0" xfId="1" applyFont="1" applyFill="1" applyProtection="1">
      <protection hidden="1"/>
    </xf>
    <xf numFmtId="0" fontId="5" fillId="0" borderId="1" xfId="1" applyFont="1" applyBorder="1" applyProtection="1">
      <protection hidden="1"/>
    </xf>
    <xf numFmtId="0" fontId="5" fillId="0" borderId="0" xfId="1" applyFont="1" applyProtection="1">
      <protection hidden="1"/>
    </xf>
    <xf numFmtId="0" fontId="5" fillId="0" borderId="0" xfId="1" applyFont="1"/>
    <xf numFmtId="0" fontId="2" fillId="0" borderId="2" xfId="1" applyFont="1" applyFill="1" applyBorder="1" applyProtection="1"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Alignment="1" applyProtection="1">
      <protection hidden="1"/>
    </xf>
    <xf numFmtId="1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Border="1" applyProtection="1">
      <protection hidden="1"/>
    </xf>
    <xf numFmtId="0" fontId="2" fillId="0" borderId="1" xfId="1" applyFont="1" applyBorder="1" applyProtection="1">
      <protection hidden="1"/>
    </xf>
    <xf numFmtId="4" fontId="7" fillId="0" borderId="1" xfId="0" applyNumberFormat="1" applyFont="1" applyBorder="1" applyAlignment="1">
      <alignment horizontal="center" vertical="center"/>
    </xf>
    <xf numFmtId="16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6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0" xfId="2" applyFont="1" applyFill="1" applyProtection="1">
      <protection hidden="1"/>
    </xf>
    <xf numFmtId="0" fontId="5" fillId="0" borderId="0" xfId="2" applyFont="1" applyProtection="1">
      <protection hidden="1"/>
    </xf>
    <xf numFmtId="0" fontId="5" fillId="0" borderId="0" xfId="2" applyFont="1"/>
    <xf numFmtId="0" fontId="2" fillId="0" borderId="0" xfId="2" applyNumberFormat="1" applyFont="1" applyFill="1" applyAlignment="1" applyProtection="1">
      <alignment horizontal="right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1" xfId="1" applyNumberFormat="1" applyFont="1" applyFill="1" applyBorder="1" applyAlignment="1" applyProtection="1">
      <alignment horizontal="center" vertical="center"/>
      <protection hidden="1"/>
    </xf>
    <xf numFmtId="0" fontId="5" fillId="0" borderId="0" xfId="1" applyNumberFormat="1" applyFont="1" applyFill="1" applyBorder="1" applyAlignment="1" applyProtection="1">
      <protection hidden="1"/>
    </xf>
    <xf numFmtId="0" fontId="5" fillId="0" borderId="0" xfId="2" applyFont="1" applyAlignment="1" applyProtection="1">
      <alignment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2" fontId="2" fillId="0" borderId="0" xfId="2" applyNumberFormat="1" applyFont="1" applyFill="1" applyProtection="1">
      <protection hidden="1"/>
    </xf>
    <xf numFmtId="2" fontId="4" fillId="0" borderId="0" xfId="1" applyNumberFormat="1" applyFont="1"/>
    <xf numFmtId="0" fontId="3" fillId="0" borderId="0" xfId="1" applyFont="1" applyAlignment="1">
      <alignment horizontal="right"/>
    </xf>
    <xf numFmtId="2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2" fontId="10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10" fillId="0" borderId="1" xfId="0" applyNumberFormat="1" applyFont="1" applyBorder="1" applyAlignment="1">
      <alignment horizontal="center" vertical="center" wrapText="1"/>
    </xf>
    <xf numFmtId="0" fontId="2" fillId="0" borderId="0" xfId="1" applyNumberFormat="1" applyFont="1" applyFill="1" applyBorder="1" applyAlignment="1" applyProtection="1">
      <alignment vertical="center" wrapText="1"/>
      <protection hidden="1"/>
    </xf>
    <xf numFmtId="0" fontId="2" fillId="0" borderId="0" xfId="1" applyNumberFormat="1" applyFont="1" applyFill="1" applyBorder="1" applyAlignment="1" applyProtection="1">
      <alignment horizontal="right" vertical="center" wrapText="1"/>
      <protection hidden="1"/>
    </xf>
    <xf numFmtId="0" fontId="10" fillId="0" borderId="1" xfId="0" applyFont="1" applyBorder="1" applyAlignment="1">
      <alignment horizontal="center" wrapText="1"/>
    </xf>
    <xf numFmtId="0" fontId="10" fillId="0" borderId="1" xfId="0" applyFont="1" applyBorder="1" applyAlignment="1">
      <alignment vertical="center" wrapText="1"/>
    </xf>
    <xf numFmtId="0" fontId="10" fillId="0" borderId="7" xfId="0" applyFont="1" applyBorder="1" applyAlignment="1">
      <alignment horizontal="center" wrapText="1"/>
    </xf>
    <xf numFmtId="0" fontId="2" fillId="0" borderId="7" xfId="1" applyFont="1" applyBorder="1" applyAlignment="1" applyProtection="1">
      <alignment horizontal="center" vertical="center" wrapText="1"/>
      <protection hidden="1"/>
    </xf>
    <xf numFmtId="2" fontId="2" fillId="0" borderId="1" xfId="1" applyNumberFormat="1" applyFont="1" applyFill="1" applyBorder="1" applyAlignment="1" applyProtection="1">
      <alignment horizontal="right" wrapText="1"/>
      <protection hidden="1"/>
    </xf>
    <xf numFmtId="2" fontId="10" fillId="0" borderId="1" xfId="0" applyNumberFormat="1" applyFont="1" applyBorder="1" applyAlignment="1">
      <alignment horizontal="right" wrapText="1"/>
    </xf>
    <xf numFmtId="2" fontId="2" fillId="0" borderId="1" xfId="1" applyNumberFormat="1" applyFont="1" applyBorder="1" applyAlignment="1" applyProtection="1">
      <alignment horizontal="right" wrapText="1"/>
      <protection hidden="1"/>
    </xf>
    <xf numFmtId="4" fontId="2" fillId="0" borderId="1" xfId="1" applyNumberFormat="1" applyFont="1" applyFill="1" applyBorder="1" applyAlignment="1" applyProtection="1">
      <alignment horizontal="right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10" fillId="0" borderId="1" xfId="0" applyNumberFormat="1" applyFont="1" applyBorder="1" applyAlignment="1">
      <alignment vertical="center" wrapText="1"/>
    </xf>
    <xf numFmtId="4" fontId="2" fillId="0" borderId="1" xfId="1" applyNumberFormat="1" applyFont="1" applyFill="1" applyBorder="1" applyAlignment="1" applyProtection="1">
      <alignment horizontal="center" wrapText="1"/>
      <protection hidden="1"/>
    </xf>
    <xf numFmtId="0" fontId="10" fillId="0" borderId="1" xfId="0" applyFont="1" applyBorder="1" applyAlignment="1">
      <alignment horizontal="center" vertical="top" wrapText="1"/>
    </xf>
    <xf numFmtId="0" fontId="10" fillId="0" borderId="1" xfId="0" applyFont="1" applyBorder="1" applyAlignment="1">
      <alignment vertical="top" wrapText="1"/>
    </xf>
    <xf numFmtId="0" fontId="10" fillId="0" borderId="7" xfId="0" applyFont="1" applyBorder="1" applyAlignment="1">
      <alignment horizontal="center" vertical="top" wrapText="1"/>
    </xf>
    <xf numFmtId="0" fontId="2" fillId="0" borderId="7" xfId="1" applyFont="1" applyBorder="1" applyAlignment="1" applyProtection="1">
      <alignment horizontal="center" vertical="top" wrapText="1"/>
      <protection hidden="1"/>
    </xf>
    <xf numFmtId="4" fontId="10" fillId="0" borderId="1" xfId="0" applyNumberFormat="1" applyFont="1" applyBorder="1" applyAlignment="1">
      <alignment wrapText="1"/>
    </xf>
    <xf numFmtId="4" fontId="2" fillId="0" borderId="1" xfId="1" applyNumberFormat="1" applyFont="1" applyFill="1" applyBorder="1" applyAlignment="1" applyProtection="1">
      <alignment wrapText="1"/>
      <protection hidden="1"/>
    </xf>
    <xf numFmtId="2" fontId="2" fillId="0" borderId="1" xfId="1" applyNumberFormat="1" applyFont="1" applyFill="1" applyBorder="1" applyAlignment="1" applyProtection="1">
      <alignment wrapText="1"/>
      <protection hidden="1"/>
    </xf>
    <xf numFmtId="2" fontId="10" fillId="0" borderId="1" xfId="0" applyNumberFormat="1" applyFont="1" applyBorder="1" applyAlignment="1">
      <alignment wrapText="1"/>
    </xf>
    <xf numFmtId="2" fontId="2" fillId="0" borderId="1" xfId="1" applyNumberFormat="1" applyFont="1" applyBorder="1" applyAlignment="1" applyProtection="1">
      <alignment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1" xfId="1" applyNumberFormat="1" applyFont="1" applyFill="1" applyBorder="1" applyAlignment="1" applyProtection="1">
      <alignment vertical="center" wrapText="1"/>
      <protection hidden="1"/>
    </xf>
    <xf numFmtId="0" fontId="2" fillId="0" borderId="4" xfId="1" applyNumberFormat="1" applyFont="1" applyFill="1" applyBorder="1" applyAlignment="1" applyProtection="1">
      <alignment horizontal="left" vertical="center" wrapText="1"/>
      <protection hidden="1"/>
    </xf>
    <xf numFmtId="0" fontId="0" fillId="0" borderId="6" xfId="0" applyBorder="1" applyAlignment="1">
      <alignment vertical="center" wrapText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/>
    <xf numFmtId="0" fontId="2" fillId="0" borderId="3" xfId="1" applyNumberFormat="1" applyFont="1" applyFill="1" applyBorder="1" applyAlignment="1" applyProtection="1">
      <alignment horizontal="right" vertical="center" wrapText="1"/>
      <protection hidden="1"/>
    </xf>
    <xf numFmtId="2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2" applyNumberFormat="1" applyFont="1" applyFill="1" applyAlignment="1" applyProtection="1">
      <alignment horizontal="right" wrapText="1"/>
      <protection hidden="1"/>
    </xf>
    <xf numFmtId="0" fontId="0" fillId="0" borderId="0" xfId="0" applyAlignment="1">
      <alignment wrapText="1"/>
    </xf>
  </cellXfs>
  <cellStyles count="4">
    <cellStyle name="Обычный" xfId="0" builtinId="0"/>
    <cellStyle name="Обычный 2" xfId="1"/>
    <cellStyle name="Обычный 3" xfId="3"/>
    <cellStyle name="Обычный_tmp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4"/>
  <sheetViews>
    <sheetView topLeftCell="A13" workbookViewId="0">
      <selection activeCell="G13" sqref="G13"/>
    </sheetView>
  </sheetViews>
  <sheetFormatPr defaultRowHeight="15" x14ac:dyDescent="0.25"/>
  <cols>
    <col min="3" max="3" width="28.42578125" customWidth="1"/>
    <col min="4" max="4" width="17.7109375" customWidth="1"/>
    <col min="5" max="5" width="32.42578125" customWidth="1"/>
    <col min="6" max="6" width="24.5703125" customWidth="1"/>
    <col min="7" max="7" width="21.5703125" customWidth="1"/>
    <col min="8" max="8" width="11.7109375" customWidth="1"/>
    <col min="9" max="9" width="27.140625" customWidth="1"/>
    <col min="10" max="10" width="21.5703125" customWidth="1"/>
    <col min="11" max="11" width="17.42578125" customWidth="1"/>
    <col min="12" max="12" width="15.7109375" customWidth="1"/>
    <col min="13" max="13" width="29" customWidth="1"/>
    <col min="14" max="14" width="24.140625" customWidth="1"/>
    <col min="15" max="15" width="16.28515625" customWidth="1"/>
  </cols>
  <sheetData>
    <row r="1" spans="1:15" s="2" customFormat="1" ht="29.25" customHeight="1" x14ac:dyDescent="0.25">
      <c r="A1" s="3"/>
      <c r="B1" s="67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2"/>
      <c r="O1" s="4"/>
    </row>
    <row r="2" spans="1:15" s="2" customFormat="1" ht="17.25" customHeight="1" x14ac:dyDescent="0.25">
      <c r="A2" s="3"/>
      <c r="B2" s="62"/>
      <c r="C2" s="62"/>
      <c r="D2" s="62"/>
      <c r="E2" s="62"/>
      <c r="F2" s="62"/>
      <c r="G2" s="36"/>
      <c r="H2" s="62"/>
      <c r="I2" s="62"/>
      <c r="J2" s="62"/>
      <c r="K2" s="62"/>
      <c r="L2" s="62"/>
      <c r="M2" s="37"/>
      <c r="N2" s="37"/>
      <c r="O2" s="37" t="s">
        <v>50</v>
      </c>
    </row>
    <row r="3" spans="1:15" s="8" customFormat="1" ht="18.75" customHeight="1" x14ac:dyDescent="0.3">
      <c r="A3" s="5"/>
      <c r="B3" s="68" t="s">
        <v>23</v>
      </c>
      <c r="C3" s="68" t="s">
        <v>22</v>
      </c>
      <c r="D3" s="68" t="s">
        <v>27</v>
      </c>
      <c r="E3" s="69" t="s">
        <v>26</v>
      </c>
      <c r="F3" s="70"/>
      <c r="G3" s="71"/>
      <c r="H3" s="68" t="s">
        <v>28</v>
      </c>
      <c r="I3" s="69" t="s">
        <v>26</v>
      </c>
      <c r="J3" s="70"/>
      <c r="K3" s="71"/>
      <c r="L3" s="68" t="s">
        <v>33</v>
      </c>
      <c r="M3" s="69" t="s">
        <v>26</v>
      </c>
      <c r="N3" s="70"/>
      <c r="O3" s="72"/>
    </row>
    <row r="4" spans="1:15" s="8" customFormat="1" ht="230.25" customHeight="1" x14ac:dyDescent="0.3">
      <c r="A4" s="5"/>
      <c r="B4" s="68"/>
      <c r="C4" s="68"/>
      <c r="D4" s="68"/>
      <c r="E4" s="38" t="s">
        <v>52</v>
      </c>
      <c r="F4" s="50" t="s">
        <v>53</v>
      </c>
      <c r="G4" s="39" t="s">
        <v>54</v>
      </c>
      <c r="H4" s="68"/>
      <c r="I4" s="38" t="s">
        <v>52</v>
      </c>
      <c r="J4" s="50" t="s">
        <v>53</v>
      </c>
      <c r="K4" s="33" t="s">
        <v>54</v>
      </c>
      <c r="L4" s="68"/>
      <c r="M4" s="38" t="s">
        <v>52</v>
      </c>
      <c r="N4" s="50" t="s">
        <v>53</v>
      </c>
      <c r="O4" s="41" t="s">
        <v>54</v>
      </c>
    </row>
    <row r="5" spans="1:15" s="8" customFormat="1" ht="60" customHeight="1" x14ac:dyDescent="0.3">
      <c r="A5" s="5"/>
      <c r="B5" s="63">
        <v>1</v>
      </c>
      <c r="C5" s="10" t="s">
        <v>21</v>
      </c>
      <c r="D5" s="64">
        <f t="shared" ref="D5:D22" si="0">E5+G5</f>
        <v>52921.2</v>
      </c>
      <c r="E5" s="64">
        <v>52921.2</v>
      </c>
      <c r="F5" s="64">
        <v>0</v>
      </c>
      <c r="G5" s="64">
        <v>0</v>
      </c>
      <c r="H5" s="64">
        <v>0</v>
      </c>
      <c r="I5" s="64">
        <v>0</v>
      </c>
      <c r="J5" s="64">
        <v>0</v>
      </c>
      <c r="K5" s="64">
        <v>0</v>
      </c>
      <c r="L5" s="64">
        <v>0</v>
      </c>
      <c r="M5" s="64">
        <v>0</v>
      </c>
      <c r="N5" s="64">
        <v>0</v>
      </c>
      <c r="O5" s="64">
        <v>0</v>
      </c>
    </row>
    <row r="6" spans="1:15" s="8" customFormat="1" ht="39" customHeight="1" x14ac:dyDescent="0.3">
      <c r="A6" s="5"/>
      <c r="B6" s="63">
        <v>2</v>
      </c>
      <c r="C6" s="10" t="s">
        <v>20</v>
      </c>
      <c r="D6" s="64">
        <f t="shared" si="0"/>
        <v>26460.6</v>
      </c>
      <c r="E6" s="64">
        <v>26460.6</v>
      </c>
      <c r="F6" s="64">
        <v>0</v>
      </c>
      <c r="G6" s="64">
        <v>0</v>
      </c>
      <c r="H6" s="64">
        <v>0</v>
      </c>
      <c r="I6" s="64">
        <v>0</v>
      </c>
      <c r="J6" s="64">
        <v>0</v>
      </c>
      <c r="K6" s="64">
        <v>0</v>
      </c>
      <c r="L6" s="64">
        <v>0</v>
      </c>
      <c r="M6" s="64">
        <v>0</v>
      </c>
      <c r="N6" s="64">
        <v>0</v>
      </c>
      <c r="O6" s="64">
        <v>0</v>
      </c>
    </row>
    <row r="7" spans="1:15" s="8" customFormat="1" ht="39" customHeight="1" x14ac:dyDescent="0.3">
      <c r="A7" s="5"/>
      <c r="B7" s="63">
        <v>3</v>
      </c>
      <c r="C7" s="10" t="s">
        <v>19</v>
      </c>
      <c r="D7" s="64">
        <f t="shared" si="0"/>
        <v>39690.9</v>
      </c>
      <c r="E7" s="64">
        <v>39690.9</v>
      </c>
      <c r="F7" s="64">
        <v>0</v>
      </c>
      <c r="G7" s="64">
        <v>0</v>
      </c>
      <c r="H7" s="64">
        <v>0</v>
      </c>
      <c r="I7" s="64">
        <v>0</v>
      </c>
      <c r="J7" s="64">
        <v>0</v>
      </c>
      <c r="K7" s="64">
        <v>0</v>
      </c>
      <c r="L7" s="64">
        <v>0</v>
      </c>
      <c r="M7" s="64">
        <v>0</v>
      </c>
      <c r="N7" s="64">
        <v>0</v>
      </c>
      <c r="O7" s="64">
        <v>0</v>
      </c>
    </row>
    <row r="8" spans="1:15" s="8" customFormat="1" ht="39" customHeight="1" x14ac:dyDescent="0.3">
      <c r="A8" s="5"/>
      <c r="B8" s="63">
        <v>4</v>
      </c>
      <c r="C8" s="10" t="s">
        <v>18</v>
      </c>
      <c r="D8" s="64">
        <f t="shared" si="0"/>
        <v>19845.45</v>
      </c>
      <c r="E8" s="64">
        <v>19845.45</v>
      </c>
      <c r="F8" s="64">
        <v>0</v>
      </c>
      <c r="G8" s="64">
        <v>0</v>
      </c>
      <c r="H8" s="64">
        <v>0</v>
      </c>
      <c r="I8" s="64">
        <v>0</v>
      </c>
      <c r="J8" s="64">
        <v>0</v>
      </c>
      <c r="K8" s="64">
        <v>0</v>
      </c>
      <c r="L8" s="64">
        <v>0</v>
      </c>
      <c r="M8" s="64">
        <v>0</v>
      </c>
      <c r="N8" s="64">
        <v>0</v>
      </c>
      <c r="O8" s="64">
        <v>0</v>
      </c>
    </row>
    <row r="9" spans="1:15" s="8" customFormat="1" ht="46.5" customHeight="1" x14ac:dyDescent="0.3">
      <c r="A9" s="5"/>
      <c r="B9" s="63">
        <v>5</v>
      </c>
      <c r="C9" s="10" t="s">
        <v>17</v>
      </c>
      <c r="D9" s="64">
        <f t="shared" si="0"/>
        <v>13230.3</v>
      </c>
      <c r="E9" s="64">
        <v>13230.3</v>
      </c>
      <c r="F9" s="64">
        <v>0</v>
      </c>
      <c r="G9" s="64">
        <v>0</v>
      </c>
      <c r="H9" s="64">
        <v>0</v>
      </c>
      <c r="I9" s="64">
        <v>0</v>
      </c>
      <c r="J9" s="64">
        <v>0</v>
      </c>
      <c r="K9" s="64">
        <v>0</v>
      </c>
      <c r="L9" s="64">
        <v>0</v>
      </c>
      <c r="M9" s="64">
        <v>0</v>
      </c>
      <c r="N9" s="64">
        <v>0</v>
      </c>
      <c r="O9" s="64">
        <v>0</v>
      </c>
    </row>
    <row r="10" spans="1:15" s="8" customFormat="1" ht="46.5" customHeight="1" x14ac:dyDescent="0.3">
      <c r="A10" s="5"/>
      <c r="B10" s="63">
        <v>6</v>
      </c>
      <c r="C10" s="10" t="s">
        <v>16</v>
      </c>
      <c r="D10" s="64">
        <f t="shared" si="0"/>
        <v>66151.5</v>
      </c>
      <c r="E10" s="48">
        <v>66151.5</v>
      </c>
      <c r="F10" s="64">
        <v>0</v>
      </c>
      <c r="G10" s="64">
        <v>0</v>
      </c>
      <c r="H10" s="64">
        <v>0</v>
      </c>
      <c r="I10" s="64">
        <v>0</v>
      </c>
      <c r="J10" s="64">
        <v>0</v>
      </c>
      <c r="K10" s="64">
        <v>0</v>
      </c>
      <c r="L10" s="64">
        <v>0</v>
      </c>
      <c r="M10" s="64">
        <v>0</v>
      </c>
      <c r="N10" s="64">
        <v>0</v>
      </c>
      <c r="O10" s="64">
        <v>0</v>
      </c>
    </row>
    <row r="11" spans="1:15" s="8" customFormat="1" ht="46.5" customHeight="1" x14ac:dyDescent="0.3">
      <c r="A11" s="5"/>
      <c r="B11" s="63">
        <v>7</v>
      </c>
      <c r="C11" s="10" t="s">
        <v>15</v>
      </c>
      <c r="D11" s="64">
        <f t="shared" si="0"/>
        <v>52921.2</v>
      </c>
      <c r="E11" s="64">
        <v>52921.2</v>
      </c>
      <c r="F11" s="64">
        <v>0</v>
      </c>
      <c r="G11" s="64">
        <v>0</v>
      </c>
      <c r="H11" s="64">
        <v>0</v>
      </c>
      <c r="I11" s="64">
        <v>0</v>
      </c>
      <c r="J11" s="64">
        <v>0</v>
      </c>
      <c r="K11" s="64">
        <v>0</v>
      </c>
      <c r="L11" s="64">
        <v>0</v>
      </c>
      <c r="M11" s="64">
        <v>0</v>
      </c>
      <c r="N11" s="64">
        <v>0</v>
      </c>
      <c r="O11" s="64">
        <v>0</v>
      </c>
    </row>
    <row r="12" spans="1:15" s="8" customFormat="1" ht="46.5" customHeight="1" x14ac:dyDescent="0.3">
      <c r="A12" s="5"/>
      <c r="B12" s="63">
        <v>8</v>
      </c>
      <c r="C12" s="10" t="s">
        <v>14</v>
      </c>
      <c r="D12" s="64">
        <f>E12</f>
        <v>33075.75</v>
      </c>
      <c r="E12" s="64">
        <v>33075.75</v>
      </c>
      <c r="F12" s="64">
        <v>0</v>
      </c>
      <c r="G12" s="64">
        <v>15000</v>
      </c>
      <c r="H12" s="64">
        <v>0</v>
      </c>
      <c r="I12" s="64">
        <v>0</v>
      </c>
      <c r="J12" s="64">
        <v>0</v>
      </c>
      <c r="K12" s="64">
        <v>0</v>
      </c>
      <c r="L12" s="64">
        <v>0</v>
      </c>
      <c r="M12" s="64">
        <v>0</v>
      </c>
      <c r="N12" s="64">
        <v>0</v>
      </c>
      <c r="O12" s="64">
        <v>0</v>
      </c>
    </row>
    <row r="13" spans="1:15" s="8" customFormat="1" ht="38.25" customHeight="1" x14ac:dyDescent="0.3">
      <c r="A13" s="5"/>
      <c r="B13" s="63">
        <v>9</v>
      </c>
      <c r="C13" s="10" t="s">
        <v>12</v>
      </c>
      <c r="D13" s="64">
        <f t="shared" si="0"/>
        <v>72766.649999999994</v>
      </c>
      <c r="E13" s="64">
        <v>72766.649999999994</v>
      </c>
      <c r="F13" s="64">
        <v>0</v>
      </c>
      <c r="G13" s="64">
        <v>0</v>
      </c>
      <c r="H13" s="64">
        <v>0</v>
      </c>
      <c r="I13" s="64">
        <v>0</v>
      </c>
      <c r="J13" s="64">
        <v>0</v>
      </c>
      <c r="K13" s="64">
        <v>0</v>
      </c>
      <c r="L13" s="64">
        <v>0</v>
      </c>
      <c r="M13" s="64">
        <v>0</v>
      </c>
      <c r="N13" s="64">
        <v>0</v>
      </c>
      <c r="O13" s="64">
        <v>0</v>
      </c>
    </row>
    <row r="14" spans="1:15" s="8" customFormat="1" ht="39.75" customHeight="1" x14ac:dyDescent="0.3">
      <c r="A14" s="5"/>
      <c r="B14" s="63">
        <v>10</v>
      </c>
      <c r="C14" s="10" t="s">
        <v>11</v>
      </c>
      <c r="D14" s="64">
        <f t="shared" si="0"/>
        <v>41460.6</v>
      </c>
      <c r="E14" s="64">
        <v>26460.6</v>
      </c>
      <c r="F14" s="64">
        <v>0</v>
      </c>
      <c r="G14" s="64">
        <v>15000</v>
      </c>
      <c r="H14" s="64">
        <v>0</v>
      </c>
      <c r="I14" s="64">
        <v>0</v>
      </c>
      <c r="J14" s="64">
        <v>0</v>
      </c>
      <c r="K14" s="64">
        <v>0</v>
      </c>
      <c r="L14" s="64">
        <v>0</v>
      </c>
      <c r="M14" s="64">
        <v>0</v>
      </c>
      <c r="N14" s="64">
        <v>0</v>
      </c>
      <c r="O14" s="64">
        <v>0</v>
      </c>
    </row>
    <row r="15" spans="1:15" s="8" customFormat="1" ht="42.75" customHeight="1" x14ac:dyDescent="0.3">
      <c r="A15" s="5"/>
      <c r="B15" s="63">
        <v>11</v>
      </c>
      <c r="C15" s="10" t="s">
        <v>10</v>
      </c>
      <c r="D15" s="64">
        <f t="shared" si="0"/>
        <v>38075.75</v>
      </c>
      <c r="E15" s="64">
        <v>33075.75</v>
      </c>
      <c r="F15" s="64">
        <v>0</v>
      </c>
      <c r="G15" s="64">
        <v>5000</v>
      </c>
      <c r="H15" s="64">
        <v>0</v>
      </c>
      <c r="I15" s="64">
        <v>0</v>
      </c>
      <c r="J15" s="64">
        <v>0</v>
      </c>
      <c r="K15" s="64">
        <v>0</v>
      </c>
      <c r="L15" s="64">
        <v>0</v>
      </c>
      <c r="M15" s="64">
        <v>0</v>
      </c>
      <c r="N15" s="64">
        <v>0</v>
      </c>
      <c r="O15" s="64">
        <v>0</v>
      </c>
    </row>
    <row r="16" spans="1:15" s="8" customFormat="1" ht="42.75" customHeight="1" x14ac:dyDescent="0.3">
      <c r="A16" s="5"/>
      <c r="B16" s="63">
        <v>12</v>
      </c>
      <c r="C16" s="10" t="s">
        <v>9</v>
      </c>
      <c r="D16" s="64">
        <f t="shared" si="0"/>
        <v>43075.75</v>
      </c>
      <c r="E16" s="64">
        <v>33075.75</v>
      </c>
      <c r="F16" s="64">
        <v>0</v>
      </c>
      <c r="G16" s="64">
        <v>10000</v>
      </c>
      <c r="H16" s="64">
        <v>0</v>
      </c>
      <c r="I16" s="64">
        <v>0</v>
      </c>
      <c r="J16" s="64">
        <v>0</v>
      </c>
      <c r="K16" s="64">
        <v>0</v>
      </c>
      <c r="L16" s="64">
        <v>0</v>
      </c>
      <c r="M16" s="64">
        <v>0</v>
      </c>
      <c r="N16" s="64">
        <v>0</v>
      </c>
      <c r="O16" s="64">
        <v>0</v>
      </c>
    </row>
    <row r="17" spans="1:15" s="8" customFormat="1" ht="42.75" customHeight="1" x14ac:dyDescent="0.3">
      <c r="A17" s="5"/>
      <c r="B17" s="63">
        <v>13</v>
      </c>
      <c r="C17" s="10" t="s">
        <v>8</v>
      </c>
      <c r="D17" s="64">
        <f t="shared" si="0"/>
        <v>72766.649999999994</v>
      </c>
      <c r="E17" s="64">
        <v>72766.649999999994</v>
      </c>
      <c r="F17" s="64">
        <v>0</v>
      </c>
      <c r="G17" s="64">
        <v>0</v>
      </c>
      <c r="H17" s="64">
        <v>0</v>
      </c>
      <c r="I17" s="64">
        <v>0</v>
      </c>
      <c r="J17" s="64">
        <v>0</v>
      </c>
      <c r="K17" s="64">
        <v>0</v>
      </c>
      <c r="L17" s="64">
        <v>0</v>
      </c>
      <c r="M17" s="64">
        <v>0</v>
      </c>
      <c r="N17" s="64">
        <v>0</v>
      </c>
      <c r="O17" s="64">
        <v>0</v>
      </c>
    </row>
    <row r="18" spans="1:15" s="8" customFormat="1" ht="42.75" customHeight="1" x14ac:dyDescent="0.3">
      <c r="A18" s="5"/>
      <c r="B18" s="63">
        <v>14</v>
      </c>
      <c r="C18" s="10" t="s">
        <v>7</v>
      </c>
      <c r="D18" s="64">
        <f t="shared" si="0"/>
        <v>71151.5</v>
      </c>
      <c r="E18" s="64">
        <v>66151.5</v>
      </c>
      <c r="F18" s="64">
        <v>0</v>
      </c>
      <c r="G18" s="64">
        <v>5000</v>
      </c>
      <c r="H18" s="64">
        <v>0</v>
      </c>
      <c r="I18" s="64">
        <v>0</v>
      </c>
      <c r="J18" s="64">
        <v>0</v>
      </c>
      <c r="K18" s="64">
        <v>0</v>
      </c>
      <c r="L18" s="64">
        <v>0</v>
      </c>
      <c r="M18" s="64">
        <v>0</v>
      </c>
      <c r="N18" s="64">
        <v>0</v>
      </c>
      <c r="O18" s="64">
        <v>0</v>
      </c>
    </row>
    <row r="19" spans="1:15" s="8" customFormat="1" ht="42.75" customHeight="1" x14ac:dyDescent="0.3">
      <c r="A19" s="5"/>
      <c r="B19" s="63">
        <v>15</v>
      </c>
      <c r="C19" s="10" t="s">
        <v>6</v>
      </c>
      <c r="D19" s="64">
        <f t="shared" si="0"/>
        <v>52921.2</v>
      </c>
      <c r="E19" s="64">
        <v>52921.2</v>
      </c>
      <c r="F19" s="64">
        <v>0</v>
      </c>
      <c r="G19" s="64">
        <v>0</v>
      </c>
      <c r="H19" s="64">
        <v>0</v>
      </c>
      <c r="I19" s="64">
        <v>0</v>
      </c>
      <c r="J19" s="64">
        <v>0</v>
      </c>
      <c r="K19" s="64">
        <v>0</v>
      </c>
      <c r="L19" s="64">
        <v>0</v>
      </c>
      <c r="M19" s="64">
        <v>0</v>
      </c>
      <c r="N19" s="64">
        <v>0</v>
      </c>
      <c r="O19" s="64">
        <v>0</v>
      </c>
    </row>
    <row r="20" spans="1:15" s="8" customFormat="1" ht="42.75" customHeight="1" x14ac:dyDescent="0.3">
      <c r="A20" s="5"/>
      <c r="B20" s="63">
        <v>16</v>
      </c>
      <c r="C20" s="10" t="s">
        <v>4</v>
      </c>
      <c r="D20" s="64">
        <f t="shared" si="0"/>
        <v>39690.9</v>
      </c>
      <c r="E20" s="64">
        <v>39690.9</v>
      </c>
      <c r="F20" s="64">
        <v>0</v>
      </c>
      <c r="G20" s="64">
        <v>0</v>
      </c>
      <c r="H20" s="64">
        <v>0</v>
      </c>
      <c r="I20" s="64">
        <v>0</v>
      </c>
      <c r="J20" s="64">
        <v>0</v>
      </c>
      <c r="K20" s="64">
        <v>0</v>
      </c>
      <c r="L20" s="64">
        <v>0</v>
      </c>
      <c r="M20" s="64">
        <v>0</v>
      </c>
      <c r="N20" s="64">
        <v>0</v>
      </c>
      <c r="O20" s="64">
        <v>0</v>
      </c>
    </row>
    <row r="21" spans="1:15" s="8" customFormat="1" ht="42.75" customHeight="1" x14ac:dyDescent="0.3">
      <c r="A21" s="5"/>
      <c r="B21" s="63">
        <v>17</v>
      </c>
      <c r="C21" s="10" t="s">
        <v>3</v>
      </c>
      <c r="D21" s="64">
        <f t="shared" si="0"/>
        <v>46306.05</v>
      </c>
      <c r="E21" s="64">
        <v>46306.05</v>
      </c>
      <c r="F21" s="64">
        <v>0</v>
      </c>
      <c r="G21" s="64">
        <v>0</v>
      </c>
      <c r="H21" s="64">
        <v>0</v>
      </c>
      <c r="I21" s="64">
        <v>0</v>
      </c>
      <c r="J21" s="64">
        <v>0</v>
      </c>
      <c r="K21" s="64">
        <v>0</v>
      </c>
      <c r="L21" s="64">
        <v>0</v>
      </c>
      <c r="M21" s="64">
        <v>0</v>
      </c>
      <c r="N21" s="64">
        <v>0</v>
      </c>
      <c r="O21" s="64">
        <v>0</v>
      </c>
    </row>
    <row r="22" spans="1:15" s="8" customFormat="1" ht="42.75" customHeight="1" x14ac:dyDescent="0.3">
      <c r="A22" s="5"/>
      <c r="B22" s="63">
        <v>18</v>
      </c>
      <c r="C22" s="10" t="s">
        <v>2</v>
      </c>
      <c r="D22" s="64">
        <f t="shared" si="0"/>
        <v>5000</v>
      </c>
      <c r="E22" s="64">
        <v>0</v>
      </c>
      <c r="F22" s="64">
        <v>0</v>
      </c>
      <c r="G22" s="64">
        <v>5000</v>
      </c>
      <c r="H22" s="64">
        <v>0</v>
      </c>
      <c r="I22" s="64">
        <v>0</v>
      </c>
      <c r="J22" s="64">
        <v>0</v>
      </c>
      <c r="K22" s="64">
        <v>0</v>
      </c>
      <c r="L22" s="64">
        <v>0</v>
      </c>
      <c r="M22" s="64">
        <v>0</v>
      </c>
      <c r="N22" s="64">
        <v>0</v>
      </c>
      <c r="O22" s="64">
        <v>0</v>
      </c>
    </row>
    <row r="23" spans="1:15" s="8" customFormat="1" ht="42.75" customHeight="1" x14ac:dyDescent="0.3">
      <c r="A23" s="5"/>
      <c r="B23" s="63">
        <v>19</v>
      </c>
      <c r="C23" s="61" t="s">
        <v>47</v>
      </c>
      <c r="D23" s="64">
        <f>E23+G23+F23</f>
        <v>1192000</v>
      </c>
      <c r="E23" s="64">
        <v>0</v>
      </c>
      <c r="F23" s="64">
        <v>1192000</v>
      </c>
      <c r="G23" s="64">
        <v>0</v>
      </c>
      <c r="H23" s="64">
        <v>0</v>
      </c>
      <c r="I23" s="64">
        <v>0</v>
      </c>
      <c r="J23" s="64">
        <v>0</v>
      </c>
      <c r="K23" s="64">
        <v>0</v>
      </c>
      <c r="L23" s="64">
        <v>0</v>
      </c>
      <c r="M23" s="64">
        <v>0</v>
      </c>
      <c r="N23" s="64">
        <v>0</v>
      </c>
      <c r="O23" s="64">
        <v>0</v>
      </c>
    </row>
    <row r="24" spans="1:15" s="8" customFormat="1" ht="35.25" customHeight="1" x14ac:dyDescent="0.3">
      <c r="A24" s="5"/>
      <c r="B24" s="65" t="s">
        <v>1</v>
      </c>
      <c r="C24" s="66"/>
      <c r="D24" s="55">
        <f>SUM(D5:D23)</f>
        <v>1979511.95</v>
      </c>
      <c r="E24" s="55">
        <f>SUM(E5:E23)</f>
        <v>747511.95</v>
      </c>
      <c r="F24" s="55">
        <f>SUM(F23)</f>
        <v>1192000</v>
      </c>
      <c r="G24" s="55">
        <f>SUM(G5:G23)</f>
        <v>55000</v>
      </c>
      <c r="H24" s="56">
        <v>0</v>
      </c>
      <c r="I24" s="57">
        <v>0</v>
      </c>
      <c r="J24" s="57">
        <v>0</v>
      </c>
      <c r="K24" s="57">
        <v>0</v>
      </c>
      <c r="L24" s="56">
        <v>0</v>
      </c>
      <c r="M24" s="57">
        <v>0</v>
      </c>
      <c r="N24" s="57">
        <v>0</v>
      </c>
      <c r="O24" s="58">
        <v>0</v>
      </c>
    </row>
  </sheetData>
  <mergeCells count="10">
    <mergeCell ref="B24:C24"/>
    <mergeCell ref="B1:M1"/>
    <mergeCell ref="B3:B4"/>
    <mergeCell ref="C3:C4"/>
    <mergeCell ref="D3:D4"/>
    <mergeCell ref="E3:G3"/>
    <mergeCell ref="H3:H4"/>
    <mergeCell ref="I3:K3"/>
    <mergeCell ref="L3:L4"/>
    <mergeCell ref="M3:O3"/>
  </mergeCells>
  <pageMargins left="0.70866141732283472" right="0.70866141732283472" top="0.74803149606299213" bottom="0.74803149606299213" header="0.31496062992125984" footer="0.31496062992125984"/>
  <pageSetup paperSize="9" scale="6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6"/>
  <sheetViews>
    <sheetView topLeftCell="A5" zoomScale="82" zoomScaleNormal="82" workbookViewId="0">
      <selection activeCell="B14" sqref="B14"/>
    </sheetView>
  </sheetViews>
  <sheetFormatPr defaultRowHeight="15" x14ac:dyDescent="0.25"/>
  <cols>
    <col min="3" max="3" width="28.42578125" customWidth="1"/>
    <col min="4" max="4" width="17.7109375" customWidth="1"/>
    <col min="5" max="5" width="32.5703125" customWidth="1"/>
    <col min="6" max="6" width="24" customWidth="1"/>
    <col min="7" max="7" width="16.42578125" customWidth="1"/>
    <col min="8" max="8" width="26.42578125" customWidth="1"/>
    <col min="9" max="9" width="25.5703125" customWidth="1"/>
    <col min="10" max="10" width="15.7109375" customWidth="1"/>
    <col min="11" max="11" width="28.5703125" customWidth="1"/>
    <col min="12" max="12" width="26.140625" customWidth="1"/>
  </cols>
  <sheetData>
    <row r="1" spans="1:12" s="2" customFormat="1" ht="40.5" customHeight="1" x14ac:dyDescent="0.25">
      <c r="A1" s="3"/>
      <c r="B1" s="67"/>
      <c r="C1" s="67"/>
      <c r="D1" s="67"/>
      <c r="E1" s="67"/>
      <c r="F1" s="67"/>
      <c r="G1" s="67"/>
      <c r="H1" s="67"/>
      <c r="I1" s="67"/>
      <c r="J1" s="67"/>
      <c r="K1" s="67"/>
      <c r="L1" s="4"/>
    </row>
    <row r="2" spans="1:12" s="2" customFormat="1" ht="17.25" customHeight="1" x14ac:dyDescent="0.25">
      <c r="A2" s="3"/>
      <c r="B2" s="46"/>
      <c r="C2" s="46"/>
      <c r="D2" s="46"/>
      <c r="E2" s="46"/>
      <c r="F2" s="36"/>
      <c r="G2" s="46"/>
      <c r="H2" s="46"/>
      <c r="I2" s="46"/>
      <c r="J2" s="46"/>
      <c r="K2" s="37"/>
      <c r="L2" s="37" t="s">
        <v>45</v>
      </c>
    </row>
    <row r="3" spans="1:12" s="8" customFormat="1" ht="18.75" customHeight="1" x14ac:dyDescent="0.3">
      <c r="A3" s="5"/>
      <c r="B3" s="68" t="s">
        <v>23</v>
      </c>
      <c r="C3" s="68" t="s">
        <v>22</v>
      </c>
      <c r="D3" s="68" t="s">
        <v>27</v>
      </c>
      <c r="E3" s="69" t="s">
        <v>26</v>
      </c>
      <c r="F3" s="71"/>
      <c r="G3" s="68" t="s">
        <v>28</v>
      </c>
      <c r="H3" s="69" t="s">
        <v>26</v>
      </c>
      <c r="I3" s="71"/>
      <c r="J3" s="68" t="s">
        <v>33</v>
      </c>
      <c r="K3" s="69" t="s">
        <v>26</v>
      </c>
      <c r="L3" s="72"/>
    </row>
    <row r="4" spans="1:12" s="8" customFormat="1" ht="155.25" customHeight="1" x14ac:dyDescent="0.3">
      <c r="A4" s="5"/>
      <c r="B4" s="68"/>
      <c r="C4" s="68"/>
      <c r="D4" s="68"/>
      <c r="E4" s="50" t="s">
        <v>43</v>
      </c>
      <c r="F4" s="51" t="s">
        <v>44</v>
      </c>
      <c r="G4" s="68"/>
      <c r="H4" s="50" t="s">
        <v>42</v>
      </c>
      <c r="I4" s="50" t="s">
        <v>44</v>
      </c>
      <c r="J4" s="68"/>
      <c r="K4" s="52" t="s">
        <v>42</v>
      </c>
      <c r="L4" s="53" t="s">
        <v>44</v>
      </c>
    </row>
    <row r="5" spans="1:12" s="8" customFormat="1" ht="39" customHeight="1" x14ac:dyDescent="0.3">
      <c r="A5" s="5"/>
      <c r="B5" s="47">
        <v>1</v>
      </c>
      <c r="C5" s="47" t="s">
        <v>18</v>
      </c>
      <c r="D5" s="55">
        <f t="shared" ref="D5:D16" si="0">E5+F5</f>
        <v>19757.759999999998</v>
      </c>
      <c r="E5" s="55">
        <v>19757.759999999998</v>
      </c>
      <c r="F5" s="55">
        <v>0</v>
      </c>
      <c r="G5" s="55">
        <v>0</v>
      </c>
      <c r="H5" s="55">
        <v>0</v>
      </c>
      <c r="I5" s="55">
        <v>0</v>
      </c>
      <c r="J5" s="55">
        <v>0</v>
      </c>
      <c r="K5" s="55">
        <v>0</v>
      </c>
      <c r="L5" s="55">
        <v>0</v>
      </c>
    </row>
    <row r="6" spans="1:12" s="8" customFormat="1" ht="39" customHeight="1" x14ac:dyDescent="0.3">
      <c r="A6" s="5"/>
      <c r="B6" s="47">
        <v>2</v>
      </c>
      <c r="C6" s="47" t="s">
        <v>14</v>
      </c>
      <c r="D6" s="55">
        <f t="shared" si="0"/>
        <v>1059300</v>
      </c>
      <c r="E6" s="55">
        <v>0</v>
      </c>
      <c r="F6" s="54">
        <v>1059300</v>
      </c>
      <c r="G6" s="55">
        <v>0</v>
      </c>
      <c r="H6" s="55">
        <v>0</v>
      </c>
      <c r="I6" s="55">
        <v>0</v>
      </c>
      <c r="J6" s="55">
        <v>0</v>
      </c>
      <c r="K6" s="55">
        <v>0</v>
      </c>
      <c r="L6" s="55">
        <v>0</v>
      </c>
    </row>
    <row r="7" spans="1:12" s="8" customFormat="1" ht="39" customHeight="1" x14ac:dyDescent="0.3">
      <c r="A7" s="5"/>
      <c r="B7" s="63">
        <v>3</v>
      </c>
      <c r="C7" s="63" t="s">
        <v>17</v>
      </c>
      <c r="D7" s="55">
        <f>F7</f>
        <v>23500</v>
      </c>
      <c r="E7" s="55">
        <v>0</v>
      </c>
      <c r="F7" s="54">
        <v>23500</v>
      </c>
      <c r="G7" s="55">
        <v>0</v>
      </c>
      <c r="H7" s="55">
        <v>0</v>
      </c>
      <c r="I7" s="55">
        <v>0</v>
      </c>
      <c r="J7" s="55">
        <v>0</v>
      </c>
      <c r="K7" s="55">
        <v>0</v>
      </c>
      <c r="L7" s="55">
        <v>0</v>
      </c>
    </row>
    <row r="8" spans="1:12" s="8" customFormat="1" ht="46.5" customHeight="1" x14ac:dyDescent="0.3">
      <c r="A8" s="5"/>
      <c r="B8" s="47">
        <v>4</v>
      </c>
      <c r="C8" s="47" t="s">
        <v>15</v>
      </c>
      <c r="D8" s="55">
        <f t="shared" si="0"/>
        <v>29233.82</v>
      </c>
      <c r="E8" s="55">
        <v>29233.82</v>
      </c>
      <c r="F8" s="55">
        <v>0</v>
      </c>
      <c r="G8" s="55">
        <v>0</v>
      </c>
      <c r="H8" s="55">
        <v>0</v>
      </c>
      <c r="I8" s="55">
        <v>0</v>
      </c>
      <c r="J8" s="55">
        <v>0</v>
      </c>
      <c r="K8" s="55">
        <v>0</v>
      </c>
      <c r="L8" s="55">
        <v>0</v>
      </c>
    </row>
    <row r="9" spans="1:12" s="8" customFormat="1" ht="38.25" customHeight="1" x14ac:dyDescent="0.3">
      <c r="A9" s="5"/>
      <c r="B9" s="47">
        <v>5</v>
      </c>
      <c r="C9" s="47" t="s">
        <v>12</v>
      </c>
      <c r="D9" s="55">
        <f t="shared" si="0"/>
        <v>40684.879999999997</v>
      </c>
      <c r="E9" s="55">
        <v>6584.88</v>
      </c>
      <c r="F9" s="54">
        <v>34100</v>
      </c>
      <c r="G9" s="55">
        <v>0</v>
      </c>
      <c r="H9" s="55">
        <v>0</v>
      </c>
      <c r="I9" s="55">
        <v>0</v>
      </c>
      <c r="J9" s="55">
        <v>0</v>
      </c>
      <c r="K9" s="55">
        <v>0</v>
      </c>
      <c r="L9" s="55">
        <v>0</v>
      </c>
    </row>
    <row r="10" spans="1:12" s="8" customFormat="1" ht="39.75" customHeight="1" x14ac:dyDescent="0.3">
      <c r="A10" s="5"/>
      <c r="B10" s="47">
        <v>6</v>
      </c>
      <c r="C10" s="47" t="s">
        <v>11</v>
      </c>
      <c r="D10" s="55">
        <f t="shared" si="0"/>
        <v>35757.759999999995</v>
      </c>
      <c r="E10" s="55">
        <v>19757.759999999998</v>
      </c>
      <c r="F10" s="55">
        <v>16000</v>
      </c>
      <c r="G10" s="55">
        <v>0</v>
      </c>
      <c r="H10" s="55">
        <v>0</v>
      </c>
      <c r="I10" s="55">
        <v>0</v>
      </c>
      <c r="J10" s="55">
        <v>0</v>
      </c>
      <c r="K10" s="55">
        <v>0</v>
      </c>
      <c r="L10" s="55">
        <v>0</v>
      </c>
    </row>
    <row r="11" spans="1:12" s="8" customFormat="1" ht="39.75" customHeight="1" x14ac:dyDescent="0.3">
      <c r="A11" s="5"/>
      <c r="B11" s="63">
        <v>7</v>
      </c>
      <c r="C11" s="63" t="s">
        <v>8</v>
      </c>
      <c r="D11" s="55">
        <f>E11</f>
        <v>7318.27</v>
      </c>
      <c r="E11" s="55">
        <v>7318.27</v>
      </c>
      <c r="F11" s="55">
        <v>0</v>
      </c>
      <c r="G11" s="55">
        <v>0</v>
      </c>
      <c r="H11" s="55">
        <v>0</v>
      </c>
      <c r="I11" s="55">
        <v>0</v>
      </c>
      <c r="J11" s="55">
        <v>0</v>
      </c>
      <c r="K11" s="55">
        <v>0</v>
      </c>
      <c r="L11" s="55">
        <v>0</v>
      </c>
    </row>
    <row r="12" spans="1:12" s="8" customFormat="1" ht="39.75" customHeight="1" x14ac:dyDescent="0.3">
      <c r="A12" s="5"/>
      <c r="B12" s="63">
        <v>8</v>
      </c>
      <c r="C12" s="63" t="s">
        <v>7</v>
      </c>
      <c r="D12" s="55">
        <f>E12</f>
        <v>14636.54</v>
      </c>
      <c r="E12" s="55">
        <v>14636.54</v>
      </c>
      <c r="F12" s="55">
        <v>0</v>
      </c>
      <c r="G12" s="55">
        <v>0</v>
      </c>
      <c r="H12" s="55">
        <v>0</v>
      </c>
      <c r="I12" s="55">
        <v>0</v>
      </c>
      <c r="J12" s="55">
        <v>0</v>
      </c>
      <c r="K12" s="55">
        <v>0</v>
      </c>
      <c r="L12" s="55">
        <v>0</v>
      </c>
    </row>
    <row r="13" spans="1:12" s="8" customFormat="1" ht="39.75" customHeight="1" x14ac:dyDescent="0.3">
      <c r="A13" s="5"/>
      <c r="B13" s="63">
        <v>9</v>
      </c>
      <c r="C13" s="63" t="s">
        <v>51</v>
      </c>
      <c r="D13" s="55">
        <f>F13</f>
        <v>192880</v>
      </c>
      <c r="E13" s="55">
        <v>0</v>
      </c>
      <c r="F13" s="55">
        <v>192880</v>
      </c>
      <c r="G13" s="55">
        <v>0</v>
      </c>
      <c r="H13" s="55">
        <v>0</v>
      </c>
      <c r="I13" s="55">
        <v>0</v>
      </c>
      <c r="J13" s="55">
        <v>0</v>
      </c>
      <c r="K13" s="55">
        <v>0</v>
      </c>
      <c r="L13" s="55">
        <v>0</v>
      </c>
    </row>
    <row r="14" spans="1:12" s="8" customFormat="1" ht="42.75" customHeight="1" x14ac:dyDescent="0.3">
      <c r="A14" s="5"/>
      <c r="B14" s="47">
        <v>10</v>
      </c>
      <c r="C14" s="47" t="s">
        <v>3</v>
      </c>
      <c r="D14" s="55">
        <f t="shared" si="0"/>
        <v>6584.88</v>
      </c>
      <c r="E14" s="55">
        <v>6584.88</v>
      </c>
      <c r="F14" s="55">
        <v>0</v>
      </c>
      <c r="G14" s="55">
        <v>0</v>
      </c>
      <c r="H14" s="55">
        <v>0</v>
      </c>
      <c r="I14" s="55">
        <v>0</v>
      </c>
      <c r="J14" s="55">
        <v>0</v>
      </c>
      <c r="K14" s="55">
        <v>0</v>
      </c>
      <c r="L14" s="55">
        <v>0</v>
      </c>
    </row>
    <row r="15" spans="1:12" s="8" customFormat="1" ht="42.75" customHeight="1" x14ac:dyDescent="0.3">
      <c r="A15" s="5"/>
      <c r="B15" s="47">
        <v>11</v>
      </c>
      <c r="C15" s="47" t="s">
        <v>46</v>
      </c>
      <c r="D15" s="55">
        <f t="shared" si="0"/>
        <v>113950</v>
      </c>
      <c r="E15" s="55">
        <v>0</v>
      </c>
      <c r="F15" s="54">
        <v>113950</v>
      </c>
      <c r="G15" s="55">
        <v>0</v>
      </c>
      <c r="H15" s="55">
        <v>0</v>
      </c>
      <c r="I15" s="55">
        <v>0</v>
      </c>
      <c r="J15" s="55">
        <v>0</v>
      </c>
      <c r="K15" s="55">
        <v>0</v>
      </c>
      <c r="L15" s="55">
        <v>0</v>
      </c>
    </row>
    <row r="16" spans="1:12" s="8" customFormat="1" ht="35.25" customHeight="1" x14ac:dyDescent="0.3">
      <c r="A16" s="5"/>
      <c r="B16" s="65" t="s">
        <v>1</v>
      </c>
      <c r="C16" s="66"/>
      <c r="D16" s="55">
        <f t="shared" si="0"/>
        <v>1543603.91</v>
      </c>
      <c r="E16" s="55">
        <f>SUM(E5:E14)</f>
        <v>103873.91</v>
      </c>
      <c r="F16" s="55">
        <f>SUM(F5:F15)</f>
        <v>1439730</v>
      </c>
      <c r="G16" s="56">
        <v>0</v>
      </c>
      <c r="H16" s="57">
        <v>0</v>
      </c>
      <c r="I16" s="57">
        <v>0</v>
      </c>
      <c r="J16" s="56">
        <v>0</v>
      </c>
      <c r="K16" s="57">
        <v>0</v>
      </c>
      <c r="L16" s="58">
        <v>0</v>
      </c>
    </row>
  </sheetData>
  <mergeCells count="10">
    <mergeCell ref="B16:C16"/>
    <mergeCell ref="B1:K1"/>
    <mergeCell ref="B3:B4"/>
    <mergeCell ref="C3:C4"/>
    <mergeCell ref="D3:D4"/>
    <mergeCell ref="E3:F3"/>
    <mergeCell ref="G3:G4"/>
    <mergeCell ref="H3:I3"/>
    <mergeCell ref="J3:J4"/>
    <mergeCell ref="K3:L3"/>
  </mergeCells>
  <pageMargins left="0.70866141732283472" right="0.70866141732283472" top="0.74803149606299213" bottom="0.74803149606299213" header="0.31496062992125984" footer="0.31496062992125984"/>
  <pageSetup paperSize="9" scale="69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7"/>
  <sheetViews>
    <sheetView topLeftCell="A7" workbookViewId="0">
      <selection activeCell="D18" sqref="D18"/>
    </sheetView>
  </sheetViews>
  <sheetFormatPr defaultRowHeight="15" x14ac:dyDescent="0.25"/>
  <cols>
    <col min="3" max="3" width="28.42578125" customWidth="1"/>
    <col min="4" max="4" width="17.7109375" customWidth="1"/>
    <col min="5" max="6" width="16.5703125" customWidth="1"/>
    <col min="7" max="7" width="16.28515625" customWidth="1"/>
    <col min="8" max="8" width="11.7109375" customWidth="1"/>
    <col min="9" max="10" width="15.85546875" customWidth="1"/>
    <col min="11" max="11" width="17.42578125" customWidth="1"/>
    <col min="12" max="12" width="15.7109375" customWidth="1"/>
    <col min="13" max="14" width="18.5703125" customWidth="1"/>
    <col min="15" max="15" width="16.28515625" customWidth="1"/>
  </cols>
  <sheetData>
    <row r="1" spans="1:15" s="2" customFormat="1" ht="42.75" customHeight="1" x14ac:dyDescent="0.25">
      <c r="A1" s="3"/>
      <c r="B1" s="67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59"/>
      <c r="O1" s="4"/>
    </row>
    <row r="2" spans="1:15" s="2" customFormat="1" ht="17.25" customHeight="1" x14ac:dyDescent="0.25">
      <c r="A2" s="3"/>
      <c r="B2" s="27"/>
      <c r="C2" s="27"/>
      <c r="D2" s="27"/>
      <c r="E2" s="27"/>
      <c r="F2" s="59"/>
      <c r="G2" s="36"/>
      <c r="H2" s="27"/>
      <c r="I2" s="27"/>
      <c r="J2" s="59"/>
      <c r="K2" s="27"/>
      <c r="L2" s="27"/>
      <c r="M2" s="37"/>
      <c r="N2" s="37"/>
      <c r="O2" s="37" t="s">
        <v>37</v>
      </c>
    </row>
    <row r="3" spans="1:15" s="8" customFormat="1" ht="18.75" customHeight="1" x14ac:dyDescent="0.3">
      <c r="A3" s="5"/>
      <c r="B3" s="68" t="s">
        <v>23</v>
      </c>
      <c r="C3" s="68" t="s">
        <v>22</v>
      </c>
      <c r="D3" s="68" t="s">
        <v>27</v>
      </c>
      <c r="E3" s="69" t="s">
        <v>26</v>
      </c>
      <c r="F3" s="70"/>
      <c r="G3" s="71"/>
      <c r="H3" s="68" t="s">
        <v>28</v>
      </c>
      <c r="I3" s="69" t="s">
        <v>26</v>
      </c>
      <c r="J3" s="70"/>
      <c r="K3" s="71"/>
      <c r="L3" s="68" t="s">
        <v>33</v>
      </c>
      <c r="M3" s="69" t="s">
        <v>26</v>
      </c>
      <c r="N3" s="70"/>
      <c r="O3" s="72"/>
    </row>
    <row r="4" spans="1:15" s="8" customFormat="1" ht="129.75" customHeight="1" x14ac:dyDescent="0.3">
      <c r="A4" s="5"/>
      <c r="B4" s="68"/>
      <c r="C4" s="68"/>
      <c r="D4" s="68"/>
      <c r="E4" s="38" t="s">
        <v>39</v>
      </c>
      <c r="F4" s="50" t="s">
        <v>48</v>
      </c>
      <c r="G4" s="39" t="s">
        <v>38</v>
      </c>
      <c r="H4" s="68"/>
      <c r="I4" s="38" t="s">
        <v>40</v>
      </c>
      <c r="J4" s="50" t="s">
        <v>48</v>
      </c>
      <c r="K4" s="33" t="s">
        <v>38</v>
      </c>
      <c r="L4" s="68"/>
      <c r="M4" s="40" t="s">
        <v>41</v>
      </c>
      <c r="N4" s="50" t="s">
        <v>48</v>
      </c>
      <c r="O4" s="41" t="s">
        <v>38</v>
      </c>
    </row>
    <row r="5" spans="1:15" s="8" customFormat="1" ht="60" customHeight="1" x14ac:dyDescent="0.3">
      <c r="A5" s="5"/>
      <c r="B5" s="47">
        <v>1</v>
      </c>
      <c r="C5" s="47" t="s">
        <v>20</v>
      </c>
      <c r="D5" s="34">
        <f t="shared" ref="D5:D15" si="0">E5+G5</f>
        <v>333225</v>
      </c>
      <c r="E5" s="34">
        <v>0</v>
      </c>
      <c r="F5" s="34">
        <v>0</v>
      </c>
      <c r="G5" s="48">
        <v>333225</v>
      </c>
      <c r="H5" s="34">
        <v>0</v>
      </c>
      <c r="I5" s="34">
        <v>0</v>
      </c>
      <c r="J5" s="34">
        <v>0</v>
      </c>
      <c r="K5" s="34">
        <v>0</v>
      </c>
      <c r="L5" s="34">
        <v>0</v>
      </c>
      <c r="M5" s="34">
        <v>0</v>
      </c>
      <c r="N5" s="34">
        <v>0</v>
      </c>
      <c r="O5" s="34">
        <v>0</v>
      </c>
    </row>
    <row r="6" spans="1:15" s="8" customFormat="1" ht="39" customHeight="1" x14ac:dyDescent="0.3">
      <c r="A6" s="5"/>
      <c r="B6" s="47">
        <v>2</v>
      </c>
      <c r="C6" s="47" t="s">
        <v>19</v>
      </c>
      <c r="D6" s="34">
        <f t="shared" si="0"/>
        <v>83225</v>
      </c>
      <c r="E6" s="34">
        <v>0</v>
      </c>
      <c r="F6" s="34">
        <v>0</v>
      </c>
      <c r="G6" s="48">
        <v>83225</v>
      </c>
      <c r="H6" s="34">
        <v>0</v>
      </c>
      <c r="I6" s="34">
        <v>0</v>
      </c>
      <c r="J6" s="34">
        <v>0</v>
      </c>
      <c r="K6" s="34">
        <v>0</v>
      </c>
      <c r="L6" s="34">
        <v>0</v>
      </c>
      <c r="M6" s="34">
        <v>0</v>
      </c>
      <c r="N6" s="34">
        <v>0</v>
      </c>
      <c r="O6" s="34">
        <v>0</v>
      </c>
    </row>
    <row r="7" spans="1:15" s="8" customFormat="1" ht="39" customHeight="1" x14ac:dyDescent="0.3">
      <c r="A7" s="5"/>
      <c r="B7" s="47">
        <v>3</v>
      </c>
      <c r="C7" s="47" t="s">
        <v>18</v>
      </c>
      <c r="D7" s="34">
        <f t="shared" si="0"/>
        <v>301130</v>
      </c>
      <c r="E7" s="34">
        <v>0</v>
      </c>
      <c r="F7" s="34">
        <v>0</v>
      </c>
      <c r="G7" s="48">
        <v>301130</v>
      </c>
      <c r="H7" s="34">
        <v>0</v>
      </c>
      <c r="I7" s="34">
        <v>0</v>
      </c>
      <c r="J7" s="34">
        <v>0</v>
      </c>
      <c r="K7" s="34">
        <v>0</v>
      </c>
      <c r="L7" s="34">
        <v>0</v>
      </c>
      <c r="M7" s="34">
        <v>0</v>
      </c>
      <c r="N7" s="34">
        <v>0</v>
      </c>
      <c r="O7" s="34">
        <v>0</v>
      </c>
    </row>
    <row r="8" spans="1:15" s="8" customFormat="1" ht="39" customHeight="1" x14ac:dyDescent="0.3">
      <c r="A8" s="5"/>
      <c r="B8" s="47">
        <v>4</v>
      </c>
      <c r="C8" s="47" t="s">
        <v>17</v>
      </c>
      <c r="D8" s="34">
        <f t="shared" si="0"/>
        <v>372640</v>
      </c>
      <c r="E8" s="34">
        <v>0</v>
      </c>
      <c r="F8" s="34">
        <v>0</v>
      </c>
      <c r="G8" s="48">
        <v>372640</v>
      </c>
      <c r="H8" s="34">
        <v>0</v>
      </c>
      <c r="I8" s="34">
        <v>0</v>
      </c>
      <c r="J8" s="34">
        <v>0</v>
      </c>
      <c r="K8" s="34">
        <v>0</v>
      </c>
      <c r="L8" s="34">
        <v>0</v>
      </c>
      <c r="M8" s="34">
        <v>0</v>
      </c>
      <c r="N8" s="34">
        <v>0</v>
      </c>
      <c r="O8" s="34">
        <v>0</v>
      </c>
    </row>
    <row r="9" spans="1:15" s="8" customFormat="1" ht="46.5" customHeight="1" x14ac:dyDescent="0.3">
      <c r="A9" s="5"/>
      <c r="B9" s="47">
        <v>5</v>
      </c>
      <c r="C9" s="47" t="s">
        <v>15</v>
      </c>
      <c r="D9" s="34">
        <f t="shared" si="0"/>
        <v>832625</v>
      </c>
      <c r="E9" s="34">
        <v>0</v>
      </c>
      <c r="F9" s="34">
        <v>0</v>
      </c>
      <c r="G9" s="48">
        <v>832625</v>
      </c>
      <c r="H9" s="34">
        <v>0</v>
      </c>
      <c r="I9" s="34">
        <v>0</v>
      </c>
      <c r="J9" s="34">
        <v>0</v>
      </c>
      <c r="K9" s="34">
        <v>0</v>
      </c>
      <c r="L9" s="34">
        <v>0</v>
      </c>
      <c r="M9" s="34">
        <v>0</v>
      </c>
      <c r="N9" s="34">
        <v>0</v>
      </c>
      <c r="O9" s="34">
        <v>0</v>
      </c>
    </row>
    <row r="10" spans="1:15" s="8" customFormat="1" ht="46.5" customHeight="1" x14ac:dyDescent="0.3">
      <c r="A10" s="5"/>
      <c r="B10" s="47">
        <v>6</v>
      </c>
      <c r="C10" s="47" t="s">
        <v>13</v>
      </c>
      <c r="D10" s="34">
        <f t="shared" si="0"/>
        <v>953075.24</v>
      </c>
      <c r="E10" s="35">
        <v>633450.23999999999</v>
      </c>
      <c r="F10" s="34">
        <v>0</v>
      </c>
      <c r="G10" s="48">
        <v>319625</v>
      </c>
      <c r="H10" s="34">
        <v>0</v>
      </c>
      <c r="I10" s="34">
        <v>0</v>
      </c>
      <c r="J10" s="34">
        <v>0</v>
      </c>
      <c r="K10" s="34">
        <v>0</v>
      </c>
      <c r="L10" s="34">
        <v>0</v>
      </c>
      <c r="M10" s="34">
        <v>0</v>
      </c>
      <c r="N10" s="34">
        <v>0</v>
      </c>
      <c r="O10" s="34">
        <v>0</v>
      </c>
    </row>
    <row r="11" spans="1:15" s="8" customFormat="1" ht="46.5" customHeight="1" x14ac:dyDescent="0.3">
      <c r="A11" s="5"/>
      <c r="B11" s="47">
        <v>7</v>
      </c>
      <c r="C11" s="47" t="s">
        <v>9</v>
      </c>
      <c r="D11" s="34">
        <f t="shared" si="0"/>
        <v>25535</v>
      </c>
      <c r="E11" s="34">
        <v>0</v>
      </c>
      <c r="F11" s="34">
        <v>0</v>
      </c>
      <c r="G11" s="48">
        <v>25535</v>
      </c>
      <c r="H11" s="34">
        <v>0</v>
      </c>
      <c r="I11" s="34">
        <v>0</v>
      </c>
      <c r="J11" s="34">
        <v>0</v>
      </c>
      <c r="K11" s="34">
        <v>0</v>
      </c>
      <c r="L11" s="34">
        <v>0</v>
      </c>
      <c r="M11" s="34">
        <v>0</v>
      </c>
      <c r="N11" s="34">
        <v>0</v>
      </c>
      <c r="O11" s="34">
        <v>0</v>
      </c>
    </row>
    <row r="12" spans="1:15" s="8" customFormat="1" ht="46.5" customHeight="1" x14ac:dyDescent="0.3">
      <c r="A12" s="5"/>
      <c r="B12" s="63">
        <v>8</v>
      </c>
      <c r="C12" s="63" t="s">
        <v>8</v>
      </c>
      <c r="D12" s="34">
        <f>E12</f>
        <v>2000000</v>
      </c>
      <c r="E12" s="34">
        <v>2000000</v>
      </c>
      <c r="F12" s="34"/>
      <c r="G12" s="48"/>
      <c r="H12" s="34"/>
      <c r="I12" s="34"/>
      <c r="J12" s="34"/>
      <c r="K12" s="34"/>
      <c r="L12" s="34"/>
      <c r="M12" s="34"/>
      <c r="N12" s="34"/>
      <c r="O12" s="34"/>
    </row>
    <row r="13" spans="1:15" s="8" customFormat="1" ht="38.25" customHeight="1" x14ac:dyDescent="0.3">
      <c r="A13" s="5"/>
      <c r="B13" s="47">
        <v>9</v>
      </c>
      <c r="C13" s="47" t="s">
        <v>5</v>
      </c>
      <c r="D13" s="34">
        <f t="shared" si="0"/>
        <v>34420</v>
      </c>
      <c r="E13" s="34">
        <v>0</v>
      </c>
      <c r="F13" s="34">
        <v>0</v>
      </c>
      <c r="G13" s="48">
        <v>34420</v>
      </c>
      <c r="H13" s="34">
        <v>0</v>
      </c>
      <c r="I13" s="34">
        <v>0</v>
      </c>
      <c r="J13" s="34">
        <v>0</v>
      </c>
      <c r="K13" s="34">
        <v>0</v>
      </c>
      <c r="L13" s="34">
        <v>0</v>
      </c>
      <c r="M13" s="34">
        <v>0</v>
      </c>
      <c r="N13" s="34">
        <v>0</v>
      </c>
      <c r="O13" s="34">
        <v>0</v>
      </c>
    </row>
    <row r="14" spans="1:15" s="8" customFormat="1" ht="39.75" customHeight="1" x14ac:dyDescent="0.3">
      <c r="A14" s="5"/>
      <c r="B14" s="47">
        <v>10</v>
      </c>
      <c r="C14" s="47" t="s">
        <v>4</v>
      </c>
      <c r="D14" s="34">
        <f t="shared" si="0"/>
        <v>41595</v>
      </c>
      <c r="E14" s="34">
        <v>0</v>
      </c>
      <c r="F14" s="34">
        <v>0</v>
      </c>
      <c r="G14" s="48">
        <v>41595</v>
      </c>
      <c r="H14" s="34">
        <v>0</v>
      </c>
      <c r="I14" s="34">
        <v>0</v>
      </c>
      <c r="J14" s="34">
        <v>0</v>
      </c>
      <c r="K14" s="34">
        <v>0</v>
      </c>
      <c r="L14" s="34">
        <v>0</v>
      </c>
      <c r="M14" s="34">
        <v>0</v>
      </c>
      <c r="N14" s="34">
        <v>0</v>
      </c>
      <c r="O14" s="34">
        <v>0</v>
      </c>
    </row>
    <row r="15" spans="1:15" s="8" customFormat="1" ht="42.75" customHeight="1" x14ac:dyDescent="0.3">
      <c r="A15" s="5"/>
      <c r="B15" s="47">
        <v>11</v>
      </c>
      <c r="C15" s="47" t="s">
        <v>3</v>
      </c>
      <c r="D15" s="34">
        <f t="shared" si="0"/>
        <v>1300315</v>
      </c>
      <c r="E15" s="34">
        <v>0</v>
      </c>
      <c r="F15" s="34">
        <v>0</v>
      </c>
      <c r="G15" s="48">
        <v>1300315</v>
      </c>
      <c r="H15" s="34">
        <v>0</v>
      </c>
      <c r="I15" s="34">
        <v>0</v>
      </c>
      <c r="J15" s="34">
        <v>0</v>
      </c>
      <c r="K15" s="34">
        <v>0</v>
      </c>
      <c r="L15" s="34">
        <v>0</v>
      </c>
      <c r="M15" s="34">
        <v>0</v>
      </c>
      <c r="N15" s="34">
        <v>0</v>
      </c>
      <c r="O15" s="34">
        <v>0</v>
      </c>
    </row>
    <row r="16" spans="1:15" s="8" customFormat="1" ht="42.75" customHeight="1" x14ac:dyDescent="0.3">
      <c r="A16" s="5"/>
      <c r="B16" s="60">
        <v>12</v>
      </c>
      <c r="C16" s="61" t="s">
        <v>47</v>
      </c>
      <c r="D16" s="34">
        <f>E16+G16+F16</f>
        <v>6483813.1600000001</v>
      </c>
      <c r="E16" s="34">
        <v>600000</v>
      </c>
      <c r="F16" s="34">
        <v>550000</v>
      </c>
      <c r="G16" s="48">
        <v>5333813.16</v>
      </c>
      <c r="H16" s="34">
        <v>0</v>
      </c>
      <c r="I16" s="34">
        <v>0</v>
      </c>
      <c r="J16" s="34">
        <v>0</v>
      </c>
      <c r="K16" s="34">
        <v>0</v>
      </c>
      <c r="L16" s="34">
        <v>0</v>
      </c>
      <c r="M16" s="34">
        <v>0</v>
      </c>
      <c r="N16" s="34">
        <v>0</v>
      </c>
      <c r="O16" s="34">
        <v>0</v>
      </c>
    </row>
    <row r="17" spans="1:15" s="8" customFormat="1" ht="35.25" customHeight="1" x14ac:dyDescent="0.3">
      <c r="A17" s="5"/>
      <c r="B17" s="65" t="s">
        <v>1</v>
      </c>
      <c r="C17" s="66"/>
      <c r="D17" s="49">
        <f>SUM(D5:D16)</f>
        <v>12761598.4</v>
      </c>
      <c r="E17" s="45">
        <f>SUM(E10:E16)</f>
        <v>3233450.24</v>
      </c>
      <c r="F17" s="45">
        <f>SUM(F16)</f>
        <v>550000</v>
      </c>
      <c r="G17" s="45">
        <f>SUM(G5:G16)</f>
        <v>8978148.1600000001</v>
      </c>
      <c r="H17" s="42">
        <v>0</v>
      </c>
      <c r="I17" s="43">
        <v>0</v>
      </c>
      <c r="J17" s="43">
        <v>0</v>
      </c>
      <c r="K17" s="43">
        <v>0</v>
      </c>
      <c r="L17" s="42">
        <v>0</v>
      </c>
      <c r="M17" s="43">
        <v>0</v>
      </c>
      <c r="N17" s="43">
        <v>0</v>
      </c>
      <c r="O17" s="44">
        <v>0</v>
      </c>
    </row>
  </sheetData>
  <mergeCells count="10">
    <mergeCell ref="B17:C17"/>
    <mergeCell ref="B1:M1"/>
    <mergeCell ref="B3:B4"/>
    <mergeCell ref="C3:C4"/>
    <mergeCell ref="D3:D4"/>
    <mergeCell ref="E3:G3"/>
    <mergeCell ref="H3:H4"/>
    <mergeCell ref="I3:K3"/>
    <mergeCell ref="L3:L4"/>
    <mergeCell ref="M3:O3"/>
  </mergeCells>
  <pageMargins left="0.70866141732283472" right="0.70866141732283472" top="0.74803149606299213" bottom="0.74803149606299213" header="0.31496062992125984" footer="0.31496062992125984"/>
  <pageSetup paperSize="9" scale="69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7"/>
  <sheetViews>
    <sheetView topLeftCell="A10" workbookViewId="0">
      <selection activeCell="G5" sqref="G5:G6"/>
    </sheetView>
  </sheetViews>
  <sheetFormatPr defaultRowHeight="15" x14ac:dyDescent="0.25"/>
  <cols>
    <col min="3" max="3" width="29.5703125" customWidth="1"/>
    <col min="4" max="4" width="17.140625" customWidth="1"/>
    <col min="5" max="5" width="15.5703125" customWidth="1"/>
    <col min="6" max="6" width="21.140625" customWidth="1"/>
    <col min="7" max="7" width="16.5703125" customWidth="1"/>
    <col min="8" max="8" width="15.42578125" customWidth="1"/>
    <col min="9" max="9" width="15.85546875" customWidth="1"/>
    <col min="10" max="10" width="15.28515625" customWidth="1"/>
    <col min="11" max="11" width="21.28515625" customWidth="1"/>
    <col min="12" max="12" width="17.85546875" customWidth="1"/>
  </cols>
  <sheetData>
    <row r="1" spans="1:13" s="20" customFormat="1" ht="18.75" x14ac:dyDescent="0.3">
      <c r="A1" s="18"/>
      <c r="B1" s="18"/>
      <c r="C1" s="18"/>
      <c r="D1" s="28"/>
      <c r="E1" s="28"/>
      <c r="F1" s="18"/>
      <c r="G1" s="18"/>
      <c r="H1" s="19"/>
      <c r="I1" s="19"/>
      <c r="J1" s="19"/>
      <c r="K1" s="19"/>
    </row>
    <row r="2" spans="1:13" s="2" customFormat="1" ht="15.75" x14ac:dyDescent="0.25">
      <c r="D2" s="29"/>
      <c r="E2" s="29"/>
      <c r="L2" s="30" t="s">
        <v>34</v>
      </c>
    </row>
    <row r="3" spans="1:13" s="2" customFormat="1" ht="20.25" customHeight="1" x14ac:dyDescent="0.25">
      <c r="A3" s="3"/>
      <c r="B3" s="67"/>
      <c r="C3" s="67"/>
      <c r="D3" s="67"/>
      <c r="E3" s="67"/>
      <c r="F3" s="67"/>
      <c r="G3" s="67"/>
      <c r="H3" s="67"/>
      <c r="I3" s="67"/>
      <c r="J3" s="67"/>
      <c r="K3" s="67"/>
      <c r="L3" s="67"/>
      <c r="M3" s="4"/>
    </row>
    <row r="4" spans="1:13" s="2" customFormat="1" ht="18.75" x14ac:dyDescent="0.25">
      <c r="A4" s="3"/>
      <c r="B4" s="27"/>
      <c r="C4" s="27"/>
      <c r="D4" s="31"/>
      <c r="E4" s="31"/>
      <c r="F4" s="27"/>
      <c r="G4" s="27"/>
      <c r="H4" s="27"/>
      <c r="I4" s="27"/>
      <c r="J4" s="27"/>
      <c r="K4" s="73"/>
      <c r="L4" s="73"/>
      <c r="M4" s="4"/>
    </row>
    <row r="5" spans="1:13" s="8" customFormat="1" ht="18.75" x14ac:dyDescent="0.3">
      <c r="A5" s="5"/>
      <c r="B5" s="68" t="s">
        <v>23</v>
      </c>
      <c r="C5" s="68" t="s">
        <v>22</v>
      </c>
      <c r="D5" s="74" t="s">
        <v>27</v>
      </c>
      <c r="E5" s="69" t="s">
        <v>26</v>
      </c>
      <c r="F5" s="70"/>
      <c r="G5" s="68" t="s">
        <v>28</v>
      </c>
      <c r="H5" s="69" t="s">
        <v>26</v>
      </c>
      <c r="I5" s="70"/>
      <c r="J5" s="68" t="s">
        <v>33</v>
      </c>
      <c r="K5" s="68" t="s">
        <v>26</v>
      </c>
      <c r="L5" s="68"/>
      <c r="M5" s="7"/>
    </row>
    <row r="6" spans="1:13" s="8" customFormat="1" ht="409.5" x14ac:dyDescent="0.3">
      <c r="A6" s="5"/>
      <c r="B6" s="68"/>
      <c r="C6" s="68"/>
      <c r="D6" s="74"/>
      <c r="E6" s="32" t="s">
        <v>35</v>
      </c>
      <c r="F6" s="33" t="s">
        <v>36</v>
      </c>
      <c r="G6" s="68"/>
      <c r="H6" s="33" t="s">
        <v>35</v>
      </c>
      <c r="I6" s="33" t="s">
        <v>36</v>
      </c>
      <c r="J6" s="68"/>
      <c r="K6" s="33" t="s">
        <v>35</v>
      </c>
      <c r="L6" s="33" t="s">
        <v>36</v>
      </c>
      <c r="M6" s="7"/>
    </row>
    <row r="7" spans="1:13" s="8" customFormat="1" ht="37.5" x14ac:dyDescent="0.3">
      <c r="A7" s="5"/>
      <c r="B7" s="47">
        <v>1</v>
      </c>
      <c r="C7" s="47" t="s">
        <v>20</v>
      </c>
      <c r="D7" s="34">
        <f>E7+F7</f>
        <v>313588.44</v>
      </c>
      <c r="E7" s="35">
        <v>313588.44</v>
      </c>
      <c r="F7" s="35">
        <v>0</v>
      </c>
      <c r="G7" s="35">
        <v>0</v>
      </c>
      <c r="H7" s="35">
        <v>0</v>
      </c>
      <c r="I7" s="35">
        <v>0</v>
      </c>
      <c r="J7" s="35">
        <v>0</v>
      </c>
      <c r="K7" s="35">
        <v>0</v>
      </c>
      <c r="L7" s="35">
        <v>0</v>
      </c>
      <c r="M7" s="7"/>
    </row>
    <row r="8" spans="1:13" s="8" customFormat="1" ht="37.5" x14ac:dyDescent="0.3">
      <c r="A8" s="5"/>
      <c r="B8" s="47">
        <v>2</v>
      </c>
      <c r="C8" s="47" t="s">
        <v>19</v>
      </c>
      <c r="D8" s="34">
        <f t="shared" ref="D8:D16" si="0">E8+F8</f>
        <v>1921429.71</v>
      </c>
      <c r="E8" s="35">
        <v>181615.92</v>
      </c>
      <c r="F8" s="35">
        <v>1739813.79</v>
      </c>
      <c r="G8" s="35">
        <v>0</v>
      </c>
      <c r="H8" s="35">
        <v>0</v>
      </c>
      <c r="I8" s="35">
        <v>0</v>
      </c>
      <c r="J8" s="35">
        <v>0</v>
      </c>
      <c r="K8" s="35">
        <v>0</v>
      </c>
      <c r="L8" s="35">
        <v>0</v>
      </c>
      <c r="M8" s="7"/>
    </row>
    <row r="9" spans="1:13" s="8" customFormat="1" ht="37.5" x14ac:dyDescent="0.3">
      <c r="A9" s="5"/>
      <c r="B9" s="47">
        <v>3</v>
      </c>
      <c r="C9" s="47" t="s">
        <v>18</v>
      </c>
      <c r="D9" s="34">
        <f t="shared" si="0"/>
        <v>471875.9</v>
      </c>
      <c r="E9" s="35">
        <v>181615.92</v>
      </c>
      <c r="F9" s="35">
        <v>290259.98</v>
      </c>
      <c r="G9" s="35">
        <v>0</v>
      </c>
      <c r="H9" s="35">
        <v>0</v>
      </c>
      <c r="I9" s="35">
        <v>0</v>
      </c>
      <c r="J9" s="35">
        <v>0</v>
      </c>
      <c r="K9" s="35">
        <v>0</v>
      </c>
      <c r="L9" s="35">
        <v>0</v>
      </c>
      <c r="M9" s="7"/>
    </row>
    <row r="10" spans="1:13" s="8" customFormat="1" ht="37.5" x14ac:dyDescent="0.3">
      <c r="A10" s="5"/>
      <c r="B10" s="47">
        <v>4</v>
      </c>
      <c r="C10" s="47" t="s">
        <v>17</v>
      </c>
      <c r="D10" s="34">
        <f t="shared" si="0"/>
        <v>160393.72</v>
      </c>
      <c r="E10" s="35">
        <v>90807.96</v>
      </c>
      <c r="F10" s="35">
        <v>69585.759999999995</v>
      </c>
      <c r="G10" s="35">
        <v>0</v>
      </c>
      <c r="H10" s="35">
        <v>0</v>
      </c>
      <c r="I10" s="35">
        <v>0</v>
      </c>
      <c r="J10" s="35">
        <v>0</v>
      </c>
      <c r="K10" s="35">
        <v>0</v>
      </c>
      <c r="L10" s="35">
        <v>0</v>
      </c>
      <c r="M10" s="7"/>
    </row>
    <row r="11" spans="1:13" s="8" customFormat="1" ht="37.5" x14ac:dyDescent="0.3">
      <c r="A11" s="5"/>
      <c r="B11" s="47">
        <v>5</v>
      </c>
      <c r="C11" s="47" t="s">
        <v>15</v>
      </c>
      <c r="D11" s="34">
        <f t="shared" si="0"/>
        <v>0</v>
      </c>
      <c r="E11" s="35">
        <v>0</v>
      </c>
      <c r="F11" s="35">
        <v>0</v>
      </c>
      <c r="G11" s="35">
        <v>0</v>
      </c>
      <c r="H11" s="35">
        <v>0</v>
      </c>
      <c r="I11" s="35">
        <v>0</v>
      </c>
      <c r="J11" s="35">
        <v>0</v>
      </c>
      <c r="K11" s="35">
        <v>0</v>
      </c>
      <c r="L11" s="35">
        <v>0</v>
      </c>
      <c r="M11" s="7"/>
    </row>
    <row r="12" spans="1:13" s="8" customFormat="1" ht="37.5" x14ac:dyDescent="0.3">
      <c r="A12" s="5"/>
      <c r="B12" s="47">
        <v>6</v>
      </c>
      <c r="C12" s="47" t="s">
        <v>13</v>
      </c>
      <c r="D12" s="34">
        <f t="shared" si="0"/>
        <v>45191.44</v>
      </c>
      <c r="E12" s="35">
        <v>0</v>
      </c>
      <c r="F12" s="35">
        <v>45191.44</v>
      </c>
      <c r="G12" s="35">
        <v>0</v>
      </c>
      <c r="H12" s="35">
        <v>0</v>
      </c>
      <c r="I12" s="35">
        <v>0</v>
      </c>
      <c r="J12" s="35">
        <v>0</v>
      </c>
      <c r="K12" s="35">
        <v>0</v>
      </c>
      <c r="L12" s="35">
        <v>0</v>
      </c>
      <c r="M12" s="7"/>
    </row>
    <row r="13" spans="1:13" s="8" customFormat="1" ht="37.5" x14ac:dyDescent="0.3">
      <c r="A13" s="5"/>
      <c r="B13" s="47">
        <v>7</v>
      </c>
      <c r="C13" s="47" t="s">
        <v>9</v>
      </c>
      <c r="D13" s="34">
        <f t="shared" si="0"/>
        <v>221483.56</v>
      </c>
      <c r="E13" s="35">
        <v>90807.96</v>
      </c>
      <c r="F13" s="35">
        <v>130675.6</v>
      </c>
      <c r="G13" s="35">
        <v>0</v>
      </c>
      <c r="H13" s="35">
        <v>0</v>
      </c>
      <c r="I13" s="35">
        <v>0</v>
      </c>
      <c r="J13" s="35">
        <v>0</v>
      </c>
      <c r="K13" s="35">
        <v>0</v>
      </c>
      <c r="L13" s="35">
        <v>0</v>
      </c>
      <c r="M13" s="7"/>
    </row>
    <row r="14" spans="1:13" s="8" customFormat="1" ht="37.5" x14ac:dyDescent="0.3">
      <c r="A14" s="5"/>
      <c r="B14" s="47">
        <v>8</v>
      </c>
      <c r="C14" s="47" t="s">
        <v>5</v>
      </c>
      <c r="D14" s="34">
        <f t="shared" si="0"/>
        <v>1209069.5</v>
      </c>
      <c r="E14" s="35">
        <v>181615.92</v>
      </c>
      <c r="F14" s="35">
        <v>1027453.58</v>
      </c>
      <c r="G14" s="35">
        <v>0</v>
      </c>
      <c r="H14" s="35">
        <v>0</v>
      </c>
      <c r="I14" s="35">
        <v>0</v>
      </c>
      <c r="J14" s="35">
        <v>0</v>
      </c>
      <c r="K14" s="35">
        <v>0</v>
      </c>
      <c r="L14" s="35">
        <v>0</v>
      </c>
      <c r="M14" s="7"/>
    </row>
    <row r="15" spans="1:13" s="8" customFormat="1" ht="37.5" x14ac:dyDescent="0.3">
      <c r="A15" s="5"/>
      <c r="B15" s="47">
        <v>9</v>
      </c>
      <c r="C15" s="47" t="s">
        <v>4</v>
      </c>
      <c r="D15" s="34">
        <f t="shared" si="0"/>
        <v>511796.16000000003</v>
      </c>
      <c r="E15" s="35">
        <v>90807.96</v>
      </c>
      <c r="F15" s="35">
        <v>420988.2</v>
      </c>
      <c r="G15" s="35">
        <v>0</v>
      </c>
      <c r="H15" s="35">
        <v>0</v>
      </c>
      <c r="I15" s="35">
        <v>0</v>
      </c>
      <c r="J15" s="35">
        <v>0</v>
      </c>
      <c r="K15" s="35">
        <v>0</v>
      </c>
      <c r="L15" s="35">
        <v>0</v>
      </c>
      <c r="M15" s="7"/>
    </row>
    <row r="16" spans="1:13" s="8" customFormat="1" ht="37.5" x14ac:dyDescent="0.3">
      <c r="A16" s="5"/>
      <c r="B16" s="47">
        <v>10</v>
      </c>
      <c r="C16" s="47" t="s">
        <v>3</v>
      </c>
      <c r="D16" s="34">
        <f t="shared" si="0"/>
        <v>406895.57</v>
      </c>
      <c r="E16" s="35">
        <v>181615.92</v>
      </c>
      <c r="F16" s="35">
        <v>225279.65</v>
      </c>
      <c r="G16" s="35">
        <v>0</v>
      </c>
      <c r="H16" s="35">
        <v>0</v>
      </c>
      <c r="I16" s="35">
        <v>0</v>
      </c>
      <c r="J16" s="35">
        <v>0</v>
      </c>
      <c r="K16" s="35">
        <v>0</v>
      </c>
      <c r="L16" s="35">
        <v>0</v>
      </c>
      <c r="M16" s="7"/>
    </row>
    <row r="17" spans="1:13" s="8" customFormat="1" ht="18.75" x14ac:dyDescent="0.3">
      <c r="A17" s="5"/>
      <c r="B17" s="65" t="s">
        <v>1</v>
      </c>
      <c r="C17" s="66"/>
      <c r="D17" s="34">
        <f>SUM(D7:D16)</f>
        <v>5261724</v>
      </c>
      <c r="E17" s="34">
        <f>SUM(E7:E16)</f>
        <v>1312476</v>
      </c>
      <c r="F17" s="34">
        <f>SUM(F7:F16)</f>
        <v>3949248</v>
      </c>
      <c r="G17" s="34">
        <v>0</v>
      </c>
      <c r="H17" s="35">
        <v>0</v>
      </c>
      <c r="I17" s="35">
        <v>0</v>
      </c>
      <c r="J17" s="34">
        <v>0</v>
      </c>
      <c r="K17" s="35">
        <v>0</v>
      </c>
      <c r="L17" s="35">
        <v>0</v>
      </c>
      <c r="M17" s="7"/>
    </row>
  </sheetData>
  <mergeCells count="11">
    <mergeCell ref="B17:C17"/>
    <mergeCell ref="B3:L3"/>
    <mergeCell ref="K4:L4"/>
    <mergeCell ref="B5:B6"/>
    <mergeCell ref="C5:C6"/>
    <mergeCell ref="D5:D6"/>
    <mergeCell ref="E5:F5"/>
    <mergeCell ref="G5:G6"/>
    <mergeCell ref="H5:I5"/>
    <mergeCell ref="J5:J6"/>
    <mergeCell ref="K5:L5"/>
  </mergeCells>
  <pageMargins left="0.70866141732283472" right="0.70866141732283472" top="0.74803149606299213" bottom="0.74803149606299213" header="0.31496062992125984" footer="0.31496062992125984"/>
  <pageSetup paperSize="9" scale="63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0"/>
  <sheetViews>
    <sheetView showGridLines="0" tabSelected="1" view="pageBreakPreview" zoomScale="80" zoomScaleSheetLayoutView="80" workbookViewId="0">
      <selection sqref="A1:XFD2"/>
    </sheetView>
  </sheetViews>
  <sheetFormatPr defaultColWidth="9.140625" defaultRowHeight="15" x14ac:dyDescent="0.2"/>
  <cols>
    <col min="1" max="1" width="0.140625" style="2" customWidth="1"/>
    <col min="2" max="2" width="9.85546875" style="2" customWidth="1"/>
    <col min="3" max="3" width="36.28515625" style="2" customWidth="1"/>
    <col min="4" max="4" width="0" style="2" hidden="1" customWidth="1"/>
    <col min="5" max="5" width="17.42578125" style="2" customWidth="1"/>
    <col min="6" max="6" width="29.42578125" style="2" customWidth="1"/>
    <col min="7" max="7" width="17.5703125" style="2" customWidth="1"/>
    <col min="8" max="8" width="20" style="2" customWidth="1"/>
    <col min="9" max="9" width="29.42578125" style="2" customWidth="1"/>
    <col min="10" max="10" width="17.5703125" style="2" customWidth="1"/>
    <col min="11" max="11" width="18.7109375" style="2" customWidth="1"/>
    <col min="12" max="12" width="29.42578125" style="2" customWidth="1"/>
    <col min="13" max="13" width="17.5703125" style="2" customWidth="1"/>
    <col min="14" max="14" width="9.140625" style="2" customWidth="1"/>
    <col min="15" max="15" width="0" style="2" hidden="1" customWidth="1"/>
    <col min="16" max="242" width="9.140625" style="2" customWidth="1"/>
    <col min="243" max="16384" width="9.140625" style="2"/>
  </cols>
  <sheetData>
    <row r="1" spans="1:15" s="20" customFormat="1" ht="18.75" customHeight="1" x14ac:dyDescent="0.3">
      <c r="A1" s="18"/>
      <c r="B1" s="18"/>
      <c r="C1" s="18"/>
      <c r="D1" s="18"/>
      <c r="E1" s="18"/>
      <c r="F1" s="18"/>
      <c r="G1" s="18"/>
      <c r="H1" s="19"/>
      <c r="I1" s="19"/>
      <c r="J1" s="19"/>
      <c r="L1" s="19"/>
      <c r="M1" s="21" t="s">
        <v>29</v>
      </c>
    </row>
    <row r="2" spans="1:15" s="20" customFormat="1" ht="18.75" customHeight="1" x14ac:dyDescent="0.3">
      <c r="A2" s="18"/>
      <c r="B2" s="19"/>
      <c r="C2" s="19"/>
      <c r="D2" s="19"/>
      <c r="E2" s="19"/>
      <c r="F2" s="19"/>
      <c r="G2" s="19"/>
      <c r="H2" s="19"/>
      <c r="I2" s="19"/>
      <c r="J2" s="19"/>
      <c r="L2" s="19"/>
      <c r="M2" s="21" t="s">
        <v>30</v>
      </c>
    </row>
    <row r="3" spans="1:15" s="20" customFormat="1" ht="38.25" customHeight="1" x14ac:dyDescent="0.3">
      <c r="A3" s="18"/>
      <c r="B3" s="19"/>
      <c r="C3" s="19"/>
      <c r="D3" s="19"/>
      <c r="E3" s="19"/>
      <c r="F3" s="19"/>
      <c r="G3" s="19"/>
      <c r="H3" s="26"/>
      <c r="I3" s="26"/>
      <c r="J3" s="26"/>
      <c r="K3" s="76" t="s">
        <v>31</v>
      </c>
      <c r="L3" s="77"/>
      <c r="M3" s="77"/>
    </row>
    <row r="4" spans="1:15" s="20" customFormat="1" ht="409.6" hidden="1" customHeight="1" x14ac:dyDescent="0.3">
      <c r="A4" s="18"/>
      <c r="B4" s="18"/>
      <c r="C4" s="18"/>
      <c r="D4" s="18"/>
      <c r="E4" s="18"/>
      <c r="F4" s="18"/>
      <c r="G4" s="18"/>
      <c r="H4" s="18"/>
      <c r="I4" s="19"/>
      <c r="J4" s="19"/>
      <c r="K4" s="19"/>
      <c r="L4" s="19"/>
    </row>
    <row r="5" spans="1:15" ht="81" customHeight="1" x14ac:dyDescent="0.25">
      <c r="A5" s="3"/>
      <c r="B5" s="67" t="s">
        <v>32</v>
      </c>
      <c r="C5" s="67"/>
      <c r="D5" s="67"/>
      <c r="E5" s="67"/>
      <c r="F5" s="67"/>
      <c r="G5" s="67"/>
      <c r="H5" s="67"/>
      <c r="I5" s="67"/>
      <c r="J5" s="67"/>
      <c r="K5" s="67"/>
      <c r="L5" s="67"/>
      <c r="M5" s="67"/>
      <c r="N5" s="4"/>
      <c r="O5" s="4"/>
    </row>
    <row r="6" spans="1:15" ht="17.25" customHeight="1" x14ac:dyDescent="0.25">
      <c r="A6" s="3"/>
      <c r="B6" s="23"/>
      <c r="C6" s="23"/>
      <c r="D6" s="23"/>
      <c r="E6" s="23"/>
      <c r="F6" s="23"/>
      <c r="G6" s="23"/>
      <c r="H6" s="23"/>
      <c r="I6" s="23"/>
      <c r="J6" s="23"/>
      <c r="K6" s="23"/>
      <c r="L6" s="73" t="s">
        <v>49</v>
      </c>
      <c r="M6" s="73"/>
      <c r="N6" s="4"/>
      <c r="O6" s="4"/>
    </row>
    <row r="7" spans="1:15" s="8" customFormat="1" ht="18.75" customHeight="1" x14ac:dyDescent="0.3">
      <c r="A7" s="5"/>
      <c r="B7" s="68" t="s">
        <v>23</v>
      </c>
      <c r="C7" s="68" t="s">
        <v>22</v>
      </c>
      <c r="D7" s="6"/>
      <c r="E7" s="68" t="s">
        <v>27</v>
      </c>
      <c r="F7" s="68" t="s">
        <v>26</v>
      </c>
      <c r="G7" s="68"/>
      <c r="H7" s="68" t="s">
        <v>28</v>
      </c>
      <c r="I7" s="68" t="s">
        <v>26</v>
      </c>
      <c r="J7" s="68"/>
      <c r="K7" s="68" t="s">
        <v>33</v>
      </c>
      <c r="L7" s="68" t="s">
        <v>26</v>
      </c>
      <c r="M7" s="68"/>
      <c r="N7" s="7"/>
      <c r="O7" s="7"/>
    </row>
    <row r="8" spans="1:15" s="8" customFormat="1" ht="409.5" x14ac:dyDescent="0.3">
      <c r="A8" s="5"/>
      <c r="B8" s="68"/>
      <c r="C8" s="68"/>
      <c r="D8" s="6"/>
      <c r="E8" s="68"/>
      <c r="F8" s="22" t="s">
        <v>24</v>
      </c>
      <c r="G8" s="22" t="s">
        <v>25</v>
      </c>
      <c r="H8" s="68"/>
      <c r="I8" s="22" t="s">
        <v>24</v>
      </c>
      <c r="J8" s="22" t="s">
        <v>25</v>
      </c>
      <c r="K8" s="68"/>
      <c r="L8" s="22" t="s">
        <v>24</v>
      </c>
      <c r="M8" s="22" t="s">
        <v>25</v>
      </c>
      <c r="N8" s="7"/>
      <c r="O8" s="7"/>
    </row>
    <row r="9" spans="1:15" s="8" customFormat="1" ht="37.5" x14ac:dyDescent="0.3">
      <c r="A9" s="9"/>
      <c r="B9" s="12">
        <v>1</v>
      </c>
      <c r="C9" s="10" t="s">
        <v>21</v>
      </c>
      <c r="D9" s="13">
        <v>540</v>
      </c>
      <c r="E9" s="16">
        <f>F9+G9</f>
        <v>421815</v>
      </c>
      <c r="F9" s="24">
        <v>421815</v>
      </c>
      <c r="G9" s="15">
        <v>0</v>
      </c>
      <c r="H9" s="16">
        <f>I9+J9</f>
        <v>0</v>
      </c>
      <c r="I9" s="24">
        <v>0</v>
      </c>
      <c r="J9" s="16">
        <f t="shared" ref="J9:J28" si="0">K9+L9</f>
        <v>0</v>
      </c>
      <c r="K9" s="16">
        <f>L9+M9</f>
        <v>0</v>
      </c>
      <c r="L9" s="24">
        <v>0</v>
      </c>
      <c r="M9" s="15">
        <v>0</v>
      </c>
      <c r="N9" s="7" t="s">
        <v>0</v>
      </c>
      <c r="O9" s="7" t="s">
        <v>0</v>
      </c>
    </row>
    <row r="10" spans="1:15" s="8" customFormat="1" ht="37.5" x14ac:dyDescent="0.3">
      <c r="A10" s="9"/>
      <c r="B10" s="12">
        <v>2</v>
      </c>
      <c r="C10" s="10" t="s">
        <v>20</v>
      </c>
      <c r="D10" s="13">
        <v>540</v>
      </c>
      <c r="E10" s="16">
        <f t="shared" ref="E10:E26" si="1">F10+G10</f>
        <v>40636.980000000003</v>
      </c>
      <c r="F10" s="24">
        <v>0</v>
      </c>
      <c r="G10" s="15">
        <v>40636.980000000003</v>
      </c>
      <c r="H10" s="16">
        <f t="shared" ref="H10:H28" si="2">I10+J10</f>
        <v>0</v>
      </c>
      <c r="I10" s="24">
        <v>0</v>
      </c>
      <c r="J10" s="16">
        <f t="shared" si="0"/>
        <v>0</v>
      </c>
      <c r="K10" s="16">
        <f t="shared" ref="K10:K28" si="3">L10+M10</f>
        <v>0</v>
      </c>
      <c r="L10" s="24">
        <v>0</v>
      </c>
      <c r="M10" s="15">
        <v>0</v>
      </c>
      <c r="N10" s="7" t="s">
        <v>0</v>
      </c>
      <c r="O10" s="7" t="s">
        <v>0</v>
      </c>
    </row>
    <row r="11" spans="1:15" s="8" customFormat="1" ht="37.5" x14ac:dyDescent="0.3">
      <c r="A11" s="9"/>
      <c r="B11" s="12">
        <v>3</v>
      </c>
      <c r="C11" s="10" t="s">
        <v>19</v>
      </c>
      <c r="D11" s="13">
        <v>540</v>
      </c>
      <c r="E11" s="16">
        <f t="shared" si="1"/>
        <v>107690.88</v>
      </c>
      <c r="F11" s="24">
        <v>78527</v>
      </c>
      <c r="G11" s="15">
        <v>29163.88</v>
      </c>
      <c r="H11" s="16">
        <f t="shared" si="2"/>
        <v>0</v>
      </c>
      <c r="I11" s="24">
        <v>0</v>
      </c>
      <c r="J11" s="16">
        <f t="shared" si="0"/>
        <v>0</v>
      </c>
      <c r="K11" s="16">
        <f t="shared" si="3"/>
        <v>0</v>
      </c>
      <c r="L11" s="24">
        <v>0</v>
      </c>
      <c r="M11" s="15">
        <v>0</v>
      </c>
      <c r="N11" s="7" t="s">
        <v>0</v>
      </c>
      <c r="O11" s="7" t="s">
        <v>0</v>
      </c>
    </row>
    <row r="12" spans="1:15" s="8" customFormat="1" ht="25.5" customHeight="1" x14ac:dyDescent="0.3">
      <c r="A12" s="9"/>
      <c r="B12" s="12">
        <v>4</v>
      </c>
      <c r="C12" s="10" t="s">
        <v>18</v>
      </c>
      <c r="D12" s="13">
        <v>512</v>
      </c>
      <c r="E12" s="16">
        <f t="shared" si="1"/>
        <v>103646.84</v>
      </c>
      <c r="F12" s="24">
        <v>78332</v>
      </c>
      <c r="G12" s="15">
        <v>25314.84</v>
      </c>
      <c r="H12" s="16">
        <f t="shared" si="2"/>
        <v>0</v>
      </c>
      <c r="I12" s="24">
        <v>0</v>
      </c>
      <c r="J12" s="16">
        <f t="shared" si="0"/>
        <v>0</v>
      </c>
      <c r="K12" s="16">
        <f t="shared" si="3"/>
        <v>0</v>
      </c>
      <c r="L12" s="24">
        <v>0</v>
      </c>
      <c r="M12" s="15">
        <v>0</v>
      </c>
      <c r="N12" s="7" t="s">
        <v>0</v>
      </c>
      <c r="O12" s="7" t="s">
        <v>0</v>
      </c>
    </row>
    <row r="13" spans="1:15" s="8" customFormat="1" ht="37.5" x14ac:dyDescent="0.3">
      <c r="A13" s="9"/>
      <c r="B13" s="12">
        <v>5</v>
      </c>
      <c r="C13" s="10" t="s">
        <v>17</v>
      </c>
      <c r="D13" s="13">
        <v>512</v>
      </c>
      <c r="E13" s="16">
        <f t="shared" si="1"/>
        <v>52484.979999999996</v>
      </c>
      <c r="F13" s="24">
        <v>30353</v>
      </c>
      <c r="G13" s="15">
        <v>22131.98</v>
      </c>
      <c r="H13" s="16">
        <f t="shared" si="2"/>
        <v>0</v>
      </c>
      <c r="I13" s="24">
        <v>0</v>
      </c>
      <c r="J13" s="16">
        <f t="shared" si="0"/>
        <v>0</v>
      </c>
      <c r="K13" s="16">
        <f t="shared" si="3"/>
        <v>0</v>
      </c>
      <c r="L13" s="24">
        <v>0</v>
      </c>
      <c r="M13" s="15">
        <v>0</v>
      </c>
      <c r="N13" s="7" t="s">
        <v>0</v>
      </c>
      <c r="O13" s="7" t="s">
        <v>0</v>
      </c>
    </row>
    <row r="14" spans="1:15" s="8" customFormat="1" ht="45" customHeight="1" x14ac:dyDescent="0.3">
      <c r="A14" s="9"/>
      <c r="B14" s="12">
        <v>6</v>
      </c>
      <c r="C14" s="10" t="s">
        <v>16</v>
      </c>
      <c r="D14" s="13">
        <v>540</v>
      </c>
      <c r="E14" s="16">
        <f t="shared" si="1"/>
        <v>167238.06</v>
      </c>
      <c r="F14" s="24">
        <v>15275</v>
      </c>
      <c r="G14" s="15">
        <v>151963.06</v>
      </c>
      <c r="H14" s="16">
        <f t="shared" si="2"/>
        <v>0</v>
      </c>
      <c r="I14" s="24">
        <v>0</v>
      </c>
      <c r="J14" s="16">
        <f t="shared" si="0"/>
        <v>0</v>
      </c>
      <c r="K14" s="16">
        <f t="shared" si="3"/>
        <v>0</v>
      </c>
      <c r="L14" s="24">
        <v>0</v>
      </c>
      <c r="M14" s="15">
        <v>0</v>
      </c>
      <c r="N14" s="7" t="s">
        <v>0</v>
      </c>
      <c r="O14" s="7" t="s">
        <v>0</v>
      </c>
    </row>
    <row r="15" spans="1:15" s="8" customFormat="1" ht="51.75" customHeight="1" x14ac:dyDescent="0.3">
      <c r="A15" s="9"/>
      <c r="B15" s="12">
        <v>7</v>
      </c>
      <c r="C15" s="10" t="s">
        <v>15</v>
      </c>
      <c r="D15" s="13">
        <v>512</v>
      </c>
      <c r="E15" s="16">
        <f t="shared" si="1"/>
        <v>51767.22</v>
      </c>
      <c r="F15" s="24">
        <v>21345</v>
      </c>
      <c r="G15" s="15">
        <v>30422.22</v>
      </c>
      <c r="H15" s="16">
        <f t="shared" si="2"/>
        <v>0</v>
      </c>
      <c r="I15" s="24">
        <v>0</v>
      </c>
      <c r="J15" s="16">
        <f t="shared" si="0"/>
        <v>0</v>
      </c>
      <c r="K15" s="16">
        <f t="shared" si="3"/>
        <v>0</v>
      </c>
      <c r="L15" s="24">
        <v>0</v>
      </c>
      <c r="M15" s="15">
        <v>0</v>
      </c>
      <c r="N15" s="7" t="s">
        <v>0</v>
      </c>
      <c r="O15" s="7" t="s">
        <v>0</v>
      </c>
    </row>
    <row r="16" spans="1:15" s="8" customFormat="1" ht="37.5" x14ac:dyDescent="0.3">
      <c r="A16" s="9"/>
      <c r="B16" s="12">
        <v>8</v>
      </c>
      <c r="C16" s="10" t="s">
        <v>14</v>
      </c>
      <c r="D16" s="13">
        <v>540</v>
      </c>
      <c r="E16" s="16">
        <f t="shared" si="1"/>
        <v>99852.98</v>
      </c>
      <c r="F16" s="24">
        <v>0</v>
      </c>
      <c r="G16" s="15">
        <v>99852.98</v>
      </c>
      <c r="H16" s="16">
        <f t="shared" si="2"/>
        <v>0</v>
      </c>
      <c r="I16" s="24">
        <v>0</v>
      </c>
      <c r="J16" s="16">
        <f t="shared" si="0"/>
        <v>0</v>
      </c>
      <c r="K16" s="16">
        <f t="shared" si="3"/>
        <v>0</v>
      </c>
      <c r="L16" s="24">
        <v>0</v>
      </c>
      <c r="M16" s="15">
        <v>0</v>
      </c>
      <c r="N16" s="7" t="s">
        <v>0</v>
      </c>
      <c r="O16" s="7" t="s">
        <v>0</v>
      </c>
    </row>
    <row r="17" spans="1:15" s="8" customFormat="1" ht="37.5" x14ac:dyDescent="0.3">
      <c r="A17" s="9"/>
      <c r="B17" s="12">
        <v>9</v>
      </c>
      <c r="C17" s="10" t="s">
        <v>13</v>
      </c>
      <c r="D17" s="13">
        <v>512</v>
      </c>
      <c r="E17" s="16">
        <f t="shared" si="1"/>
        <v>29978.1</v>
      </c>
      <c r="F17" s="24">
        <v>0</v>
      </c>
      <c r="G17" s="15">
        <v>29978.1</v>
      </c>
      <c r="H17" s="16">
        <f t="shared" si="2"/>
        <v>0</v>
      </c>
      <c r="I17" s="24">
        <v>0</v>
      </c>
      <c r="J17" s="16">
        <f t="shared" si="0"/>
        <v>0</v>
      </c>
      <c r="K17" s="16">
        <f t="shared" si="3"/>
        <v>0</v>
      </c>
      <c r="L17" s="24">
        <v>0</v>
      </c>
      <c r="M17" s="15">
        <v>0</v>
      </c>
      <c r="N17" s="7" t="s">
        <v>0</v>
      </c>
      <c r="O17" s="7" t="s">
        <v>0</v>
      </c>
    </row>
    <row r="18" spans="1:15" s="8" customFormat="1" ht="37.5" x14ac:dyDescent="0.3">
      <c r="A18" s="9"/>
      <c r="B18" s="12">
        <v>10</v>
      </c>
      <c r="C18" s="10" t="s">
        <v>12</v>
      </c>
      <c r="D18" s="13">
        <v>540</v>
      </c>
      <c r="E18" s="16">
        <f t="shared" si="1"/>
        <v>105825.72</v>
      </c>
      <c r="F18" s="24">
        <v>58749</v>
      </c>
      <c r="G18" s="15">
        <v>47076.72</v>
      </c>
      <c r="H18" s="16">
        <f t="shared" si="2"/>
        <v>0</v>
      </c>
      <c r="I18" s="24">
        <v>0</v>
      </c>
      <c r="J18" s="16">
        <f t="shared" si="0"/>
        <v>0</v>
      </c>
      <c r="K18" s="16">
        <f t="shared" si="3"/>
        <v>0</v>
      </c>
      <c r="L18" s="24">
        <v>0</v>
      </c>
      <c r="M18" s="15">
        <v>0</v>
      </c>
      <c r="N18" s="7" t="s">
        <v>0</v>
      </c>
      <c r="O18" s="7" t="s">
        <v>0</v>
      </c>
    </row>
    <row r="19" spans="1:15" s="8" customFormat="1" ht="37.5" x14ac:dyDescent="0.3">
      <c r="A19" s="9"/>
      <c r="B19" s="12">
        <v>11</v>
      </c>
      <c r="C19" s="10" t="s">
        <v>11</v>
      </c>
      <c r="D19" s="13">
        <v>540</v>
      </c>
      <c r="E19" s="16">
        <f t="shared" si="1"/>
        <v>30353</v>
      </c>
      <c r="F19" s="24">
        <v>30353</v>
      </c>
      <c r="G19" s="15">
        <v>0</v>
      </c>
      <c r="H19" s="16">
        <f t="shared" si="2"/>
        <v>0</v>
      </c>
      <c r="I19" s="24">
        <v>0</v>
      </c>
      <c r="J19" s="16">
        <f t="shared" si="0"/>
        <v>0</v>
      </c>
      <c r="K19" s="16">
        <f t="shared" si="3"/>
        <v>0</v>
      </c>
      <c r="L19" s="24">
        <v>0</v>
      </c>
      <c r="M19" s="15">
        <v>0</v>
      </c>
      <c r="N19" s="7" t="s">
        <v>0</v>
      </c>
      <c r="O19" s="7" t="s">
        <v>0</v>
      </c>
    </row>
    <row r="20" spans="1:15" s="8" customFormat="1" ht="37.5" x14ac:dyDescent="0.3">
      <c r="A20" s="9"/>
      <c r="B20" s="12">
        <v>12</v>
      </c>
      <c r="C20" s="10" t="s">
        <v>10</v>
      </c>
      <c r="D20" s="13">
        <v>540</v>
      </c>
      <c r="E20" s="16">
        <f t="shared" si="1"/>
        <v>245250.64</v>
      </c>
      <c r="F20" s="24">
        <v>142955</v>
      </c>
      <c r="G20" s="15">
        <v>102295.64</v>
      </c>
      <c r="H20" s="16">
        <f t="shared" si="2"/>
        <v>0</v>
      </c>
      <c r="I20" s="24">
        <v>0</v>
      </c>
      <c r="J20" s="16">
        <f t="shared" si="0"/>
        <v>0</v>
      </c>
      <c r="K20" s="16">
        <f t="shared" si="3"/>
        <v>0</v>
      </c>
      <c r="L20" s="24">
        <v>0</v>
      </c>
      <c r="M20" s="15">
        <v>0</v>
      </c>
      <c r="N20" s="7" t="s">
        <v>0</v>
      </c>
      <c r="O20" s="7" t="s">
        <v>0</v>
      </c>
    </row>
    <row r="21" spans="1:15" s="8" customFormat="1" ht="37.5" x14ac:dyDescent="0.3">
      <c r="A21" s="9"/>
      <c r="B21" s="12">
        <v>13</v>
      </c>
      <c r="C21" s="10" t="s">
        <v>9</v>
      </c>
      <c r="D21" s="13">
        <v>540</v>
      </c>
      <c r="E21" s="16">
        <f t="shared" si="1"/>
        <v>11750</v>
      </c>
      <c r="F21" s="24">
        <v>11750</v>
      </c>
      <c r="G21" s="15">
        <v>0</v>
      </c>
      <c r="H21" s="16">
        <f t="shared" si="2"/>
        <v>0</v>
      </c>
      <c r="I21" s="24">
        <v>0</v>
      </c>
      <c r="J21" s="16">
        <f t="shared" si="0"/>
        <v>0</v>
      </c>
      <c r="K21" s="16">
        <f t="shared" si="3"/>
        <v>0</v>
      </c>
      <c r="L21" s="24">
        <v>0</v>
      </c>
      <c r="M21" s="15">
        <v>0</v>
      </c>
      <c r="N21" s="7" t="s">
        <v>0</v>
      </c>
      <c r="O21" s="7" t="s">
        <v>0</v>
      </c>
    </row>
    <row r="22" spans="1:15" s="8" customFormat="1" ht="37.5" x14ac:dyDescent="0.3">
      <c r="A22" s="9"/>
      <c r="B22" s="12">
        <v>14</v>
      </c>
      <c r="C22" s="10" t="s">
        <v>8</v>
      </c>
      <c r="D22" s="13">
        <v>540</v>
      </c>
      <c r="E22" s="16">
        <f t="shared" si="1"/>
        <v>318652.90000000002</v>
      </c>
      <c r="F22" s="24">
        <v>285714</v>
      </c>
      <c r="G22" s="15">
        <v>32938.9</v>
      </c>
      <c r="H22" s="16">
        <f t="shared" si="2"/>
        <v>0</v>
      </c>
      <c r="I22" s="24">
        <v>0</v>
      </c>
      <c r="J22" s="16">
        <f t="shared" si="0"/>
        <v>0</v>
      </c>
      <c r="K22" s="16">
        <f t="shared" si="3"/>
        <v>0</v>
      </c>
      <c r="L22" s="24">
        <v>0</v>
      </c>
      <c r="M22" s="15">
        <v>0</v>
      </c>
      <c r="N22" s="7" t="s">
        <v>0</v>
      </c>
      <c r="O22" s="7" t="s">
        <v>0</v>
      </c>
    </row>
    <row r="23" spans="1:15" s="8" customFormat="1" ht="37.5" x14ac:dyDescent="0.3">
      <c r="A23" s="9"/>
      <c r="B23" s="12">
        <v>15</v>
      </c>
      <c r="C23" s="10" t="s">
        <v>7</v>
      </c>
      <c r="D23" s="13">
        <v>540</v>
      </c>
      <c r="E23" s="16">
        <f t="shared" si="1"/>
        <v>240421.24</v>
      </c>
      <c r="F23" s="24">
        <v>135905</v>
      </c>
      <c r="G23" s="15">
        <v>104516.24</v>
      </c>
      <c r="H23" s="16">
        <f t="shared" si="2"/>
        <v>0</v>
      </c>
      <c r="I23" s="24">
        <v>0</v>
      </c>
      <c r="J23" s="16">
        <f t="shared" si="0"/>
        <v>0</v>
      </c>
      <c r="K23" s="16">
        <f t="shared" si="3"/>
        <v>0</v>
      </c>
      <c r="L23" s="24">
        <v>0</v>
      </c>
      <c r="M23" s="15">
        <v>0</v>
      </c>
      <c r="N23" s="7" t="s">
        <v>0</v>
      </c>
      <c r="O23" s="7" t="s">
        <v>0</v>
      </c>
    </row>
    <row r="24" spans="1:15" s="8" customFormat="1" ht="37.5" x14ac:dyDescent="0.3">
      <c r="A24" s="9"/>
      <c r="B24" s="12">
        <v>16</v>
      </c>
      <c r="C24" s="10" t="s">
        <v>6</v>
      </c>
      <c r="D24" s="13">
        <v>540</v>
      </c>
      <c r="E24" s="16">
        <f t="shared" si="1"/>
        <v>605198.22</v>
      </c>
      <c r="F24" s="24">
        <v>541467</v>
      </c>
      <c r="G24" s="15">
        <v>63731.22</v>
      </c>
      <c r="H24" s="16">
        <f t="shared" si="2"/>
        <v>0</v>
      </c>
      <c r="I24" s="24">
        <v>0</v>
      </c>
      <c r="J24" s="16">
        <f t="shared" si="0"/>
        <v>0</v>
      </c>
      <c r="K24" s="16">
        <f t="shared" si="3"/>
        <v>0</v>
      </c>
      <c r="L24" s="24">
        <v>0</v>
      </c>
      <c r="M24" s="15">
        <v>0</v>
      </c>
      <c r="N24" s="7" t="s">
        <v>0</v>
      </c>
      <c r="O24" s="7" t="s">
        <v>0</v>
      </c>
    </row>
    <row r="25" spans="1:15" s="8" customFormat="1" ht="37.5" x14ac:dyDescent="0.3">
      <c r="A25" s="9"/>
      <c r="B25" s="12">
        <v>17</v>
      </c>
      <c r="C25" s="10" t="s">
        <v>5</v>
      </c>
      <c r="D25" s="13">
        <v>512</v>
      </c>
      <c r="E25" s="16">
        <f t="shared" si="1"/>
        <v>11769.18</v>
      </c>
      <c r="F25" s="24">
        <v>0</v>
      </c>
      <c r="G25" s="15">
        <v>11769.18</v>
      </c>
      <c r="H25" s="16">
        <f t="shared" si="2"/>
        <v>0</v>
      </c>
      <c r="I25" s="24">
        <v>0</v>
      </c>
      <c r="J25" s="16">
        <f t="shared" si="0"/>
        <v>0</v>
      </c>
      <c r="K25" s="16">
        <f t="shared" si="3"/>
        <v>0</v>
      </c>
      <c r="L25" s="24">
        <v>0</v>
      </c>
      <c r="M25" s="15">
        <v>0</v>
      </c>
      <c r="N25" s="7" t="s">
        <v>0</v>
      </c>
      <c r="O25" s="7" t="s">
        <v>0</v>
      </c>
    </row>
    <row r="26" spans="1:15" s="8" customFormat="1" ht="37.5" x14ac:dyDescent="0.3">
      <c r="A26" s="9"/>
      <c r="B26" s="12">
        <v>18</v>
      </c>
      <c r="C26" s="10" t="s">
        <v>4</v>
      </c>
      <c r="D26" s="13">
        <v>540</v>
      </c>
      <c r="E26" s="16">
        <f t="shared" si="1"/>
        <v>103674.62</v>
      </c>
      <c r="F26" s="24">
        <v>90277</v>
      </c>
      <c r="G26" s="15">
        <v>13397.62</v>
      </c>
      <c r="H26" s="16">
        <f t="shared" si="2"/>
        <v>0</v>
      </c>
      <c r="I26" s="24">
        <v>0</v>
      </c>
      <c r="J26" s="16">
        <f t="shared" si="0"/>
        <v>0</v>
      </c>
      <c r="K26" s="16">
        <f t="shared" si="3"/>
        <v>0</v>
      </c>
      <c r="L26" s="24">
        <v>0</v>
      </c>
      <c r="M26" s="15">
        <v>0</v>
      </c>
      <c r="N26" s="7" t="s">
        <v>0</v>
      </c>
      <c r="O26" s="7" t="s">
        <v>0</v>
      </c>
    </row>
    <row r="27" spans="1:15" s="8" customFormat="1" ht="37.5" x14ac:dyDescent="0.3">
      <c r="A27" s="9"/>
      <c r="B27" s="12">
        <v>19</v>
      </c>
      <c r="C27" s="10" t="s">
        <v>3</v>
      </c>
      <c r="D27" s="13">
        <v>540</v>
      </c>
      <c r="E27" s="16">
        <f>F27+G27</f>
        <v>50916</v>
      </c>
      <c r="F27" s="24">
        <v>50916</v>
      </c>
      <c r="G27" s="15">
        <v>0</v>
      </c>
      <c r="H27" s="16">
        <f t="shared" si="2"/>
        <v>0</v>
      </c>
      <c r="I27" s="24">
        <v>0</v>
      </c>
      <c r="J27" s="16">
        <f t="shared" si="0"/>
        <v>0</v>
      </c>
      <c r="K27" s="16">
        <f t="shared" si="3"/>
        <v>0</v>
      </c>
      <c r="L27" s="24">
        <v>0</v>
      </c>
      <c r="M27" s="15">
        <v>0</v>
      </c>
      <c r="N27" s="7" t="s">
        <v>0</v>
      </c>
      <c r="O27" s="7" t="s">
        <v>0</v>
      </c>
    </row>
    <row r="28" spans="1:15" s="8" customFormat="1" ht="37.5" x14ac:dyDescent="0.3">
      <c r="A28" s="9"/>
      <c r="B28" s="12">
        <v>20</v>
      </c>
      <c r="C28" s="10" t="s">
        <v>2</v>
      </c>
      <c r="D28" s="13">
        <v>540</v>
      </c>
      <c r="E28" s="16">
        <f>F28+G28</f>
        <v>86152.1</v>
      </c>
      <c r="F28" s="24">
        <v>6267</v>
      </c>
      <c r="G28" s="15">
        <v>79885.100000000006</v>
      </c>
      <c r="H28" s="16">
        <f t="shared" si="2"/>
        <v>0</v>
      </c>
      <c r="I28" s="24">
        <v>0</v>
      </c>
      <c r="J28" s="16">
        <f t="shared" si="0"/>
        <v>0</v>
      </c>
      <c r="K28" s="16">
        <f t="shared" si="3"/>
        <v>0</v>
      </c>
      <c r="L28" s="24">
        <v>0</v>
      </c>
      <c r="M28" s="15">
        <v>0</v>
      </c>
      <c r="N28" s="7" t="s">
        <v>0</v>
      </c>
      <c r="O28" s="7" t="s">
        <v>0</v>
      </c>
    </row>
    <row r="29" spans="1:15" s="8" customFormat="1" ht="32.25" customHeight="1" x14ac:dyDescent="0.3">
      <c r="A29" s="11"/>
      <c r="B29" s="75" t="s">
        <v>1</v>
      </c>
      <c r="C29" s="75"/>
      <c r="D29" s="14">
        <v>540</v>
      </c>
      <c r="E29" s="17">
        <f t="shared" ref="E29:F29" si="4">SUM(E9:E28)</f>
        <v>2885074.66</v>
      </c>
      <c r="F29" s="17">
        <f t="shared" si="4"/>
        <v>2000000</v>
      </c>
      <c r="G29" s="17">
        <f>SUM(G9:G28)</f>
        <v>885074.65999999992</v>
      </c>
      <c r="H29" s="17">
        <f t="shared" ref="H29:I29" si="5">SUM(H9:H28)</f>
        <v>0</v>
      </c>
      <c r="I29" s="17">
        <f t="shared" si="5"/>
        <v>0</v>
      </c>
      <c r="J29" s="17">
        <f>SUM(J9:J28)</f>
        <v>0</v>
      </c>
      <c r="K29" s="17">
        <f t="shared" ref="K29:L29" si="6">SUM(K9:K28)</f>
        <v>0</v>
      </c>
      <c r="L29" s="17">
        <f t="shared" si="6"/>
        <v>0</v>
      </c>
      <c r="M29" s="17">
        <f>SUM(M9:M28)</f>
        <v>0</v>
      </c>
      <c r="N29" s="25" t="s">
        <v>0</v>
      </c>
      <c r="O29" s="7" t="s">
        <v>0</v>
      </c>
    </row>
    <row r="30" spans="1:15" ht="12.75" customHeight="1" x14ac:dyDescent="0.2">
      <c r="A30" s="1"/>
      <c r="B30" s="1"/>
      <c r="C30" s="1"/>
      <c r="D30" s="1"/>
      <c r="E30" s="1"/>
      <c r="F30" s="1" t="s">
        <v>0</v>
      </c>
      <c r="G30" s="1" t="s">
        <v>0</v>
      </c>
      <c r="H30" s="1" t="s">
        <v>0</v>
      </c>
      <c r="I30" s="1" t="s">
        <v>0</v>
      </c>
      <c r="J30" s="1"/>
      <c r="K30" s="1" t="s">
        <v>0</v>
      </c>
      <c r="L30" s="1" t="s">
        <v>0</v>
      </c>
      <c r="M30" s="1" t="s">
        <v>0</v>
      </c>
      <c r="N30" s="1" t="s">
        <v>0</v>
      </c>
      <c r="O30" s="1" t="s">
        <v>0</v>
      </c>
    </row>
  </sheetData>
  <mergeCells count="12">
    <mergeCell ref="K3:M3"/>
    <mergeCell ref="L7:M7"/>
    <mergeCell ref="B5:M5"/>
    <mergeCell ref="L6:M6"/>
    <mergeCell ref="K7:K8"/>
    <mergeCell ref="H7:H8"/>
    <mergeCell ref="I7:J7"/>
    <mergeCell ref="B29:C29"/>
    <mergeCell ref="B7:B8"/>
    <mergeCell ref="C7:C8"/>
    <mergeCell ref="E7:E8"/>
    <mergeCell ref="F7:G7"/>
  </mergeCells>
  <pageMargins left="0.31496062992125984" right="0.35433070866141736" top="0.51181102362204722" bottom="0.51181102362204722" header="0.51181102362204722" footer="0.51181102362204722"/>
  <pageSetup paperSize="9" scale="57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1</vt:i4>
      </vt:variant>
    </vt:vector>
  </HeadingPairs>
  <TitlesOfParts>
    <vt:vector size="6" baseType="lpstr">
      <vt:lpstr>Таблица 5</vt:lpstr>
      <vt:lpstr>Таблица 4)</vt:lpstr>
      <vt:lpstr>Таблица 3</vt:lpstr>
      <vt:lpstr>Таблица 2</vt:lpstr>
      <vt:lpstr>Приложение №10 </vt:lpstr>
      <vt:lpstr>'Приложение №10 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budget_no</dc:creator>
  <cp:lastModifiedBy>AKVAREL</cp:lastModifiedBy>
  <cp:lastPrinted>2023-02-28T11:32:56Z</cp:lastPrinted>
  <dcterms:created xsi:type="dcterms:W3CDTF">2017-10-30T13:20:53Z</dcterms:created>
  <dcterms:modified xsi:type="dcterms:W3CDTF">2023-05-11T13:42:26Z</dcterms:modified>
</cp:coreProperties>
</file>