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9555" windowHeight="67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Лист1!$A$1:$L$198</definedName>
  </definedNames>
  <calcPr calcId="145621"/>
</workbook>
</file>

<file path=xl/calcChain.xml><?xml version="1.0" encoding="utf-8"?>
<calcChain xmlns="http://schemas.openxmlformats.org/spreadsheetml/2006/main">
  <c r="H141" i="1" l="1"/>
  <c r="G141" i="1"/>
  <c r="F141" i="1"/>
  <c r="B141" i="1"/>
  <c r="G126" i="1"/>
  <c r="F126" i="1"/>
  <c r="G121" i="1"/>
  <c r="F121" i="1"/>
  <c r="G118" i="1"/>
  <c r="G113" i="1" s="1"/>
  <c r="F118" i="1"/>
  <c r="G117" i="1"/>
  <c r="F117" i="1"/>
  <c r="B116" i="1"/>
  <c r="F115" i="1"/>
  <c r="G114" i="1"/>
  <c r="F114" i="1"/>
  <c r="F113" i="1"/>
  <c r="G112" i="1"/>
  <c r="G86" i="1"/>
  <c r="F86" i="1"/>
  <c r="G61" i="1"/>
  <c r="F61" i="1"/>
  <c r="G60" i="1"/>
  <c r="G55" i="1" s="1"/>
  <c r="F60" i="1"/>
  <c r="G59" i="1"/>
  <c r="F59" i="1"/>
  <c r="F54" i="1" s="1"/>
  <c r="G58" i="1"/>
  <c r="G53" i="1" s="1"/>
  <c r="F58" i="1"/>
  <c r="G57" i="1"/>
  <c r="F57" i="1"/>
  <c r="F56" i="1" s="1"/>
  <c r="F51" i="1" s="1"/>
  <c r="G56" i="1"/>
  <c r="G51" i="1" s="1"/>
  <c r="F55" i="1"/>
  <c r="G54" i="1"/>
  <c r="F53" i="1"/>
  <c r="G52" i="1"/>
  <c r="G46" i="1"/>
  <c r="F46" i="1"/>
  <c r="G41" i="1"/>
  <c r="F41" i="1"/>
  <c r="G35" i="1"/>
  <c r="G30" i="1" s="1"/>
  <c r="G155" i="1" s="1"/>
  <c r="G120" i="1" s="1"/>
  <c r="F35" i="1"/>
  <c r="G34" i="1"/>
  <c r="F34" i="1"/>
  <c r="F29" i="1" s="1"/>
  <c r="G33" i="1"/>
  <c r="G28" i="1" s="1"/>
  <c r="F33" i="1"/>
  <c r="G32" i="1"/>
  <c r="F32" i="1"/>
  <c r="F31" i="1" s="1"/>
  <c r="F26" i="1" s="1"/>
  <c r="F30" i="1"/>
  <c r="G29" i="1"/>
  <c r="F28" i="1"/>
  <c r="G27" i="1"/>
  <c r="G25" i="1"/>
  <c r="F25" i="1"/>
  <c r="G24" i="1"/>
  <c r="F24" i="1"/>
  <c r="F21" i="1" s="1"/>
  <c r="F16" i="1" s="1"/>
  <c r="G21" i="1"/>
  <c r="G16" i="1" s="1"/>
  <c r="B21" i="1"/>
  <c r="F20" i="1"/>
  <c r="F155" i="1" s="1"/>
  <c r="F120" i="1" s="1"/>
  <c r="G19" i="1"/>
  <c r="G154" i="1" s="1"/>
  <c r="G119" i="1" s="1"/>
  <c r="G18" i="1"/>
  <c r="G153" i="1" s="1"/>
  <c r="F18" i="1"/>
  <c r="F153" i="1" s="1"/>
  <c r="G17" i="1"/>
  <c r="G152" i="1" s="1"/>
  <c r="F17" i="1"/>
  <c r="B16" i="1"/>
  <c r="G116" i="1" l="1"/>
  <c r="G111" i="1" s="1"/>
  <c r="G151" i="1"/>
  <c r="G31" i="1"/>
  <c r="G26" i="1" s="1"/>
  <c r="F19" i="1"/>
  <c r="F154" i="1" s="1"/>
  <c r="F119" i="1" s="1"/>
  <c r="F116" i="1" s="1"/>
  <c r="F111" i="1" s="1"/>
  <c r="F27" i="1"/>
  <c r="F152" i="1" s="1"/>
  <c r="F151" i="1" s="1"/>
  <c r="F52" i="1"/>
  <c r="F112" i="1"/>
</calcChain>
</file>

<file path=xl/sharedStrings.xml><?xml version="1.0" encoding="utf-8"?>
<sst xmlns="http://schemas.openxmlformats.org/spreadsheetml/2006/main" count="253" uniqueCount="109">
  <si>
    <t>№</t>
  </si>
  <si>
    <t>п\п</t>
  </si>
  <si>
    <t>Наименование показателя</t>
  </si>
  <si>
    <t xml:space="preserve">Финансовое обеспечение 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</si>
  <si>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</si>
  <si>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</si>
  <si>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</si>
  <si>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</si>
  <si>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 xml:space="preserve">Единица </t>
  </si>
  <si>
    <t>измерения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</si>
  <si>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</si>
  <si>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</si>
  <si>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</si>
  <si>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</si>
  <si>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</si>
  <si>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</si>
  <si>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Цель муниципальной программы</t>
  </si>
  <si>
    <t xml:space="preserve">Задача 1 муниципальной программы 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</si>
  <si>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</si>
  <si>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</si>
  <si>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</si>
  <si>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</si>
  <si>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4. Иных внебюджетных источников</t>
  </si>
  <si>
    <t>ОТЧЕТ</t>
  </si>
  <si>
    <t>о реализации подпрограммы Тарского муниципального района Омской области</t>
  </si>
  <si>
    <t>"Развитие сельского хозяйства и регулирование рынков сельскохозяйственной продукции, сырья и продовольствия Тарского муниципального района"</t>
  </si>
  <si>
    <t>Цель подпрограммы "Развитие сельского хозяйства и регулирования рынков сельскохозяйственной продукции, сырья и продовольствия Тарского муниципального района" : Увеличение объема сельскохозяйственной продукции, обеспечение ее конкурентоспособности, повышение инвестиционной привлекательности сельскохозяйственного производства</t>
  </si>
  <si>
    <t>Мероприятие 1: Научное обеспечение мероприятий по приоритетным направлениям сельскохозяйственного производства</t>
  </si>
  <si>
    <t>Мероприятие 2: Проведение смотров, конкурсов, соревнований по направлениям сельскохозяйственного производства</t>
  </si>
  <si>
    <t>Мероприятие 3: Проведение выстовочно-ярмарочных мероприятий по вопросам развития агропромышленного производства</t>
  </si>
  <si>
    <t>Задача 2 Подпрограммы:  Улучшение кадрового обеспечения сельского хозяйства Тарского муниципального района развитие информационно-консультационного обеспечения СХТП</t>
  </si>
  <si>
    <t>Основное мероприятие 2: Кадровое обеспечение и переподготовка специалистов для агропромышленного комплекса</t>
  </si>
  <si>
    <t>Основное мероприятие 3: Поддержка сельскохозяйственной деятельности малых форм хозяйствования и создание условий для их развития</t>
  </si>
  <si>
    <t>Задача 3 Подпрограммы  Поддержка КФХ, ЛПХ и СХО Тарского муниципального района</t>
  </si>
  <si>
    <t>Мероприятие 1: Субсидия гражданам, ведущим ЛПХ, на возмещение части затрат по производству молока</t>
  </si>
  <si>
    <t>Мероприятие 2: Субсидии сельскохозяйственным потребительским кооперативам Тарского муниципального района, индивидуальным предпринимателям, КФХ на возмещение части затрат на приобретение оборудования для создания пунктов по искусственному осеменению животных</t>
  </si>
  <si>
    <t>Мероприятие 3: Возмещение части затрат  молодым семьям на приобретение  коров и нетелей</t>
  </si>
  <si>
    <t>Мероприятие 4: Субсидии граждан ведущим ЛПХ, на возмещение части затрат на содержание коров</t>
  </si>
  <si>
    <t>Количество специалистов и рабочих массовых профессий АПК Тарского района, прошедших профессиональную переподготовку и повышение квалификации</t>
  </si>
  <si>
    <t>Количество молодых специалистам окончившим 
учреждения высшего, среднего профессионального и начального 
профессионального образования и принятым на работу в сельскохозяйственные организации, КФХ, государственные учреждения ветеринарии, финансируемые из областного бюджета,
сельскохозяйственные потребительские кооперативы</t>
  </si>
  <si>
    <t>Объем молока, сданного ЛПХ на промышленную переработку</t>
  </si>
  <si>
    <t>Объем субсидированных кредитов полученных организациями АПК и гражданами прживающими в сельской местности</t>
  </si>
  <si>
    <t>ед.</t>
  </si>
  <si>
    <t>чел.</t>
  </si>
  <si>
    <t>тыс.т.</t>
  </si>
  <si>
    <t>млн.руб.</t>
  </si>
  <si>
    <t>ВСЕГО по муниципальной программе</t>
  </si>
  <si>
    <t>Мероприятие 1: Субсидии на возмещение части затрат юридическим лицам, индивидуальным предпринимателям, осуществляющим деятельность в сфере агропромышленного комплекса, на переподготовку и повышение квалификации  руковадителей, специалистов и рабочих массовых профессий агропромышленного комплекса, а также специалистов по оказанию консультационной помощи сельскохозяйственным товаропроизводителям</t>
  </si>
  <si>
    <t>Мероприятие 2: Субсидии на возмещение части затрат на выплату заработной платы молодым специалистам</t>
  </si>
  <si>
    <t>Задача 4 Подпрограммы :  Повышение финансовой устойчивости сельского хозяйства</t>
  </si>
  <si>
    <t>Мероприятие 4: Обеспечение функционирования муниципального сегмента информационно-телекомуникационной сети органов управления АПК</t>
  </si>
  <si>
    <t>Мероприятие 6: Обеспечение доступности кредитных ресурсов для граждан, ведущих личное подсобное хозяйство</t>
  </si>
  <si>
    <t>Мероприятие 7: Возмещение части процентной ставки по долгосрочным и краткосрочным кредитам, взятым малыми формами хозяйствования (обеспечение доступности кредитных ресурсов для граждан, ведущих личное подсобное хозяйство)</t>
  </si>
  <si>
    <t>Мероприятие 6: Субсидия сельхозтоваропроизводителям-победителям трудового соревнования</t>
  </si>
  <si>
    <t>Количество проведенных смотров, конкурсов по направлениям сельскохозяйственного производства</t>
  </si>
  <si>
    <t>Мероприятие выполнено в 2014 году</t>
  </si>
  <si>
    <t>Мероприятие выполнено в 2015 году</t>
  </si>
  <si>
    <t>Мероприятие 5: Субсидии гражданам, ведущим ЛПХ, на возмещение части затрат на уплату процентов по долгосрочным, среднесрочным и краткосрочным кредитам (займам)</t>
  </si>
  <si>
    <t>2420370550       24203S0550</t>
  </si>
  <si>
    <t>24203R543Б</t>
  </si>
  <si>
    <t>Мероприятие выполнено в 2016 году</t>
  </si>
  <si>
    <t xml:space="preserve">Мероприятие 8:  Оказание несвязанной поддержки сельскохозяйтвенным товаропроизводителям в области растениеводства </t>
  </si>
  <si>
    <t>Мероприятие 9: Субсидии граждан ведущим ЛПХ, на возмещение части затрат на увеличение поголовья коров</t>
  </si>
  <si>
    <t>особь</t>
  </si>
  <si>
    <t>на 1 января 2019 года</t>
  </si>
  <si>
    <t>Мероприятие выполнено в 2017 году</t>
  </si>
  <si>
    <t>Мероприятие 2: 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</si>
  <si>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2420271590          24202S1590</t>
  </si>
  <si>
    <t>Мероприятие 10:  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</si>
  <si>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Количество договоров о внедрении, заключённых с научными и учебными заведениями Омской области</t>
  </si>
  <si>
    <t>ОЦЕНКА</t>
  </si>
  <si>
    <t xml:space="preserve">Основное мероприятие 1: Ведомственная целевая программа Тарского муниципального района «Развитие управления сельскохозяйственным производством Тарского района» </t>
  </si>
  <si>
    <t>Мероприятие 3: Субсидии на возмещение части затрат на выплату заработной платы молодым специалистам</t>
  </si>
  <si>
    <t>I = 1/ 1 = 1</t>
  </si>
  <si>
    <t>I = 1 / 1 = 1</t>
  </si>
  <si>
    <t>Основное мероприятие 4: Достижение финансовой и экономической устойчивости сельского хозяйства</t>
  </si>
  <si>
    <t>V=50 000,00/50 000,00=1</t>
  </si>
  <si>
    <t>G=1/1=1</t>
  </si>
  <si>
    <t>I=1/1=1</t>
  </si>
  <si>
    <t>Мероприятие 2: Проведение смотров, конкурсов по направлениям с/х производства:</t>
  </si>
  <si>
    <t>Мероприятие 5: 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</t>
  </si>
  <si>
    <t>Объем (рублей) 2019 год &lt;**&gt;</t>
  </si>
  <si>
    <t>2019 год &lt;**&gt;</t>
  </si>
  <si>
    <t xml:space="preserve">&lt;****&gt; </t>
  </si>
  <si>
    <t>&lt;***&gt;</t>
  </si>
  <si>
    <r>
      <t xml:space="preserve">3. Средств бюджетов поселений Тарского муниципального района Омской области </t>
    </r>
    <r>
      <rPr>
        <sz val="11"/>
        <color theme="1"/>
        <rFont val="Times New Roman"/>
        <family val="1"/>
        <charset val="204"/>
      </rPr>
      <t>&lt;*****&gt;</t>
    </r>
  </si>
  <si>
    <t>Мероприятие выполнено в 2018 году</t>
  </si>
  <si>
    <t>J =115%</t>
  </si>
  <si>
    <t>J = 1 +1 / 2 х 100% = 100%</t>
  </si>
  <si>
    <t>V =23 150,00/23 150,00 = 1</t>
  </si>
  <si>
    <t>G = 3/ 3 = 1</t>
  </si>
  <si>
    <t>V = 36 000,00/ 36 000,00 = 1</t>
  </si>
  <si>
    <t>G = 1/ 1 = 1</t>
  </si>
  <si>
    <r>
      <t>Задача 3</t>
    </r>
    <r>
      <rPr>
        <sz val="14"/>
        <color theme="1"/>
        <rFont val="Times New Roman"/>
        <family val="1"/>
        <charset val="204"/>
      </rPr>
      <t xml:space="preserve"> Подпрограммы  Поддержка КФХ, ЛПХ и СХО Тарского муниципального района</t>
    </r>
  </si>
  <si>
    <t>J = 1 + 1/ 2 х 100% = 100%</t>
  </si>
  <si>
    <t>V =163 813,00 / 163 813,00 = 1</t>
  </si>
  <si>
    <t>G = 0,063 / 0,063 = 1</t>
  </si>
  <si>
    <t xml:space="preserve">V = 50 201,00/ 50 201,00 =1  </t>
  </si>
  <si>
    <t>G = 1,4/1,4 = 1</t>
  </si>
  <si>
    <r>
      <t>Задача 4</t>
    </r>
    <r>
      <rPr>
        <sz val="14"/>
        <color theme="1"/>
        <rFont val="Times New Roman"/>
        <family val="1"/>
        <charset val="204"/>
      </rPr>
      <t xml:space="preserve"> Подпрограммы  Повышение финансовой устойчивости сельского хозяйства</t>
    </r>
  </si>
  <si>
    <r>
      <t>J =  1 +1+1/ 3 х 100% = 100%</t>
    </r>
    <r>
      <rPr>
        <sz val="14"/>
        <color theme="1"/>
        <rFont val="Times New Roman"/>
        <family val="1"/>
        <charset val="204"/>
      </rPr>
      <t xml:space="preserve"> </t>
    </r>
  </si>
  <si>
    <t>V=211 000,00/211 000,00=1</t>
  </si>
  <si>
    <t>G=3/3=1</t>
  </si>
  <si>
    <t xml:space="preserve"> V= 596 011,78/596 011,78 = 1</t>
  </si>
  <si>
    <t>G= 112/112 =1</t>
  </si>
  <si>
    <t>I = 1/1=1</t>
  </si>
  <si>
    <t xml:space="preserve">Эффективность реализации муниципальной подпрограммы «Развитие сельского хозяйства и регулирования рынков сельскохозяйственной продукции, сырья и продовольствия Тарского муниципального района» за 2019 год в целом  составила 103,75 %. </t>
  </si>
  <si>
    <t>эффективности реализации подпрограммы «Развитие сельского хозяйства и регулирования рынков сельскохозяйственной продукции, сырья и продовольствия Тарского муниципального района» за 2019 год</t>
  </si>
  <si>
    <t>Приложение 2 к оценке эффективности реализации в 2019 году муниципальной программы Тарского муниципального района Омской области «Развитие экономического потенциала Тарского муниципального района Омской области» на 2014-2019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</si>
</sst>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4" fontId="1" fillId="0" borderId="0" xfId="0" applyNumberFormat="1" applyFont="1"/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4" fontId="1" fillId="0" borderId="0" xfId="0" applyNumberFormat="1" applyFont="1" applyAlignment="1">
      <alignment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0;&#1085;&#1057;&#1061;/&#1062;&#1077;&#1083;&#1077;&#1074;&#1099;&#1077;%20&#1087;&#1088;&#1086;&#1075;&#1088;&#1072;&#1084;&#1084;&#1099;/&#1087;&#1086;&#1076;&#1087;&#1088;&#1086;&#1075;&#1088;&#1072;&#1084;&#1084;&#1072;%20&#1056;&#1072;&#1079;&#1074;&#1080;&#1090;&#1077;&#1090;&#1077;%20&#1089;&#1093;/2016/&#1055;&#1088;&#1080;&#1083;&#1086;&#1078;&#1077;&#1085;&#1080;&#1077;%20&#8470;%203%20&#1085;&#1072;%2001.01.2016/&#1055;&#1088;&#1080;&#1083;&#1086;&#1078;&#1077;&#1085;&#1080;&#1077;%201%20&#1082;%20&#1055;&#1055;%20&#1089;&#1090;&#1088;&#1091;&#1082;&#1090;&#1091;&#1088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</sheetNames>
    <sheetDataSet>
      <sheetData sheetId="0" refreshError="1">
        <row r="13">
          <cell r="B13" t="str">
            <v xml:space="preserve">Задача 1 Подпрограммы: Создание условий для функционирования сельского хозяйства
</v>
          </cell>
        </row>
        <row r="16">
          <cell r="B16" t="str">
            <v>Основное мероприятие 1:  Ведомственная целевая программа Тарского муниципального района «Развитие управления сельскохозяйственным производством Тарского района</v>
          </cell>
        </row>
        <row r="67">
          <cell r="B67" t="str">
            <v>Основное мероприятие 4: Достижение финансовой и экономической устойчивости сельского хозяйства</v>
          </cell>
        </row>
        <row r="82">
          <cell r="B82" t="str">
            <v>Мероприятие 5: 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териитории города Омска и территориях муниципальных районов Омской области</v>
          </cell>
          <cell r="N82" t="str">
            <v>Количество отловленных безнадзорных животных на территории района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0"/>
  <sheetViews>
    <sheetView tabSelected="1" view="pageBreakPreview" zoomScale="80" zoomScaleNormal="100" zoomScaleSheetLayoutView="80" workbookViewId="0">
      <selection activeCell="H1" sqref="H1:K1"/>
    </sheetView>
  </sheetViews>
  <sheetFormatPr defaultRowHeight="15.75" x14ac:dyDescent="0.25"/>
  <cols>
    <col min="1" max="1" width="5.42578125" style="2" customWidth="1"/>
    <col min="2" max="2" width="37.42578125" style="2" customWidth="1"/>
    <col min="3" max="3" width="8.42578125" style="2" customWidth="1"/>
    <col min="4" max="4" width="13" style="2" customWidth="1"/>
    <col min="5" max="5" width="40.140625" style="2" customWidth="1"/>
    <col min="6" max="6" width="15.7109375" style="4" customWidth="1"/>
    <col min="7" max="7" width="15" style="4" customWidth="1"/>
    <col min="8" max="8" width="22.42578125" style="2" customWidth="1"/>
    <col min="9" max="14" width="9.140625" style="2"/>
    <col min="15" max="36" width="9.140625" style="3"/>
  </cols>
  <sheetData>
    <row r="1" spans="1:13" ht="96" customHeight="1" x14ac:dyDescent="0.25">
      <c r="H1" s="25" t="s">
        <v>108</v>
      </c>
      <c r="I1" s="25"/>
      <c r="J1" s="25"/>
      <c r="K1" s="25"/>
    </row>
    <row r="2" spans="1:13" ht="24.75" customHeight="1" x14ac:dyDescent="0.25">
      <c r="H2" s="7"/>
      <c r="I2" s="7"/>
      <c r="J2" s="7"/>
      <c r="K2" s="7"/>
    </row>
    <row r="3" spans="1:13" ht="13.5" customHeight="1" x14ac:dyDescent="0.25">
      <c r="A3" s="26" t="s">
        <v>23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3" ht="13.5" customHeight="1" x14ac:dyDescent="0.25">
      <c r="A4" s="26" t="s">
        <v>24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3" ht="15" customHeight="1" x14ac:dyDescent="0.25">
      <c r="A5" s="26" t="s">
        <v>25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3" x14ac:dyDescent="0.25">
      <c r="D6" s="35" t="s">
        <v>64</v>
      </c>
      <c r="E6" s="35"/>
      <c r="F6" s="35"/>
      <c r="G6" s="35"/>
    </row>
    <row r="7" spans="1:13" ht="31.5" customHeight="1" x14ac:dyDescent="0.25">
      <c r="A7" s="8" t="s">
        <v>0</v>
      </c>
      <c r="B7" s="31" t="s">
        <v>2</v>
      </c>
      <c r="C7" s="31" t="s">
        <v>3</v>
      </c>
      <c r="D7" s="31"/>
      <c r="E7" s="31"/>
      <c r="F7" s="31"/>
      <c r="G7" s="31"/>
      <c r="H7" s="31" t="s">
        <v>4</v>
      </c>
      <c r="I7" s="31"/>
      <c r="J7" s="31"/>
      <c r="K7" s="31"/>
      <c r="L7" s="31"/>
    </row>
    <row r="8" spans="1:13" ht="21.75" customHeight="1" x14ac:dyDescent="0.25">
      <c r="A8" s="8" t="s">
        <v>1</v>
      </c>
      <c r="B8" s="31"/>
      <c r="C8" s="31" t="s">
        <v>5</v>
      </c>
      <c r="D8" s="31"/>
      <c r="E8" s="33" t="s">
        <v>6</v>
      </c>
      <c r="F8" s="34" t="s">
        <v>81</v>
      </c>
      <c r="G8" s="34"/>
      <c r="H8" s="31" t="s">
        <v>7</v>
      </c>
      <c r="I8" s="8" t="s">
        <v>8</v>
      </c>
      <c r="J8" s="31" t="s">
        <v>10</v>
      </c>
      <c r="K8" s="31"/>
      <c r="L8" s="31"/>
    </row>
    <row r="9" spans="1:13" ht="26.25" customHeight="1" x14ac:dyDescent="0.25">
      <c r="A9" s="11"/>
      <c r="B9" s="31"/>
      <c r="C9" s="31"/>
      <c r="D9" s="31"/>
      <c r="E9" s="33"/>
      <c r="F9" s="34"/>
      <c r="G9" s="34"/>
      <c r="H9" s="31"/>
      <c r="I9" s="8" t="s">
        <v>9</v>
      </c>
      <c r="J9" s="8" t="s">
        <v>11</v>
      </c>
      <c r="K9" s="31" t="s">
        <v>82</v>
      </c>
      <c r="L9" s="31"/>
    </row>
    <row r="10" spans="1:13" ht="118.5" customHeight="1" x14ac:dyDescent="0.25">
      <c r="A10" s="11"/>
      <c r="B10" s="31"/>
      <c r="C10" s="31" t="s">
        <v>12</v>
      </c>
      <c r="D10" s="31" t="s">
        <v>13</v>
      </c>
      <c r="E10" s="33"/>
      <c r="F10" s="34" t="s">
        <v>14</v>
      </c>
      <c r="G10" s="9" t="s">
        <v>15</v>
      </c>
      <c r="H10" s="31"/>
      <c r="I10" s="11"/>
      <c r="J10" s="8" t="s">
        <v>83</v>
      </c>
      <c r="K10" s="31" t="s">
        <v>14</v>
      </c>
      <c r="L10" s="8" t="s">
        <v>15</v>
      </c>
    </row>
    <row r="11" spans="1:13" ht="25.5" customHeight="1" x14ac:dyDescent="0.25">
      <c r="A11" s="11"/>
      <c r="B11" s="31"/>
      <c r="C11" s="31"/>
      <c r="D11" s="31"/>
      <c r="E11" s="33"/>
      <c r="F11" s="34"/>
      <c r="G11" s="9" t="s">
        <v>84</v>
      </c>
      <c r="H11" s="31"/>
      <c r="I11" s="11"/>
      <c r="J11" s="11"/>
      <c r="K11" s="31"/>
      <c r="L11" s="8" t="s">
        <v>84</v>
      </c>
    </row>
    <row r="12" spans="1:13" x14ac:dyDescent="0.25">
      <c r="A12" s="8">
        <v>1</v>
      </c>
      <c r="B12" s="8">
        <v>2</v>
      </c>
      <c r="C12" s="8">
        <v>3</v>
      </c>
      <c r="D12" s="8">
        <v>4</v>
      </c>
      <c r="E12" s="12">
        <v>5</v>
      </c>
      <c r="F12" s="5">
        <v>6</v>
      </c>
      <c r="G12" s="5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1"/>
    </row>
    <row r="13" spans="1:13" ht="16.5" customHeight="1" x14ac:dyDescent="0.25">
      <c r="A13" s="30" t="s">
        <v>16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1"/>
    </row>
    <row r="14" spans="1:13" ht="16.5" customHeight="1" x14ac:dyDescent="0.25">
      <c r="A14" s="30" t="s">
        <v>17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"/>
    </row>
    <row r="15" spans="1:13" ht="38.25" customHeight="1" x14ac:dyDescent="0.25">
      <c r="A15" s="30" t="s">
        <v>26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1"/>
    </row>
    <row r="16" spans="1:13" ht="26.25" customHeight="1" x14ac:dyDescent="0.25">
      <c r="A16" s="31"/>
      <c r="B16" s="30" t="str">
        <f>[1]Лист3!$B$13</f>
        <v xml:space="preserve">Задача 1 Подпрограммы: Создание условий для функционирования сельского хозяйства
</v>
      </c>
      <c r="C16" s="30"/>
      <c r="D16" s="30"/>
      <c r="E16" s="13" t="s">
        <v>18</v>
      </c>
      <c r="F16" s="6">
        <f t="shared" ref="F16:G19" si="0">F21</f>
        <v>3203432.36</v>
      </c>
      <c r="G16" s="6">
        <f t="shared" si="0"/>
        <v>3203432.36</v>
      </c>
      <c r="H16" s="31" t="s">
        <v>19</v>
      </c>
      <c r="I16" s="31" t="s">
        <v>19</v>
      </c>
      <c r="J16" s="31" t="s">
        <v>19</v>
      </c>
      <c r="K16" s="31" t="s">
        <v>19</v>
      </c>
      <c r="L16" s="31" t="s">
        <v>19</v>
      </c>
      <c r="M16" s="1"/>
    </row>
    <row r="17" spans="1:13" ht="52.5" customHeight="1" x14ac:dyDescent="0.25">
      <c r="A17" s="31"/>
      <c r="B17" s="30"/>
      <c r="C17" s="30"/>
      <c r="D17" s="30"/>
      <c r="E17" s="13" t="s">
        <v>20</v>
      </c>
      <c r="F17" s="6">
        <f t="shared" si="0"/>
        <v>3203432.36</v>
      </c>
      <c r="G17" s="6">
        <f t="shared" si="0"/>
        <v>3203432.36</v>
      </c>
      <c r="H17" s="31"/>
      <c r="I17" s="31"/>
      <c r="J17" s="31"/>
      <c r="K17" s="31"/>
      <c r="L17" s="31"/>
      <c r="M17" s="1"/>
    </row>
    <row r="18" spans="1:13" ht="34.5" customHeight="1" x14ac:dyDescent="0.25">
      <c r="A18" s="31"/>
      <c r="B18" s="30"/>
      <c r="C18" s="30"/>
      <c r="D18" s="30"/>
      <c r="E18" s="13" t="s">
        <v>21</v>
      </c>
      <c r="F18" s="6">
        <f t="shared" si="0"/>
        <v>0</v>
      </c>
      <c r="G18" s="6">
        <f t="shared" si="0"/>
        <v>0</v>
      </c>
      <c r="H18" s="31"/>
      <c r="I18" s="31"/>
      <c r="J18" s="31"/>
      <c r="K18" s="31"/>
      <c r="L18" s="31"/>
      <c r="M18" s="1"/>
    </row>
    <row r="19" spans="1:13" ht="48" customHeight="1" x14ac:dyDescent="0.25">
      <c r="A19" s="31"/>
      <c r="B19" s="30"/>
      <c r="C19" s="30"/>
      <c r="D19" s="30"/>
      <c r="E19" s="14" t="s">
        <v>85</v>
      </c>
      <c r="F19" s="6">
        <f t="shared" si="0"/>
        <v>0</v>
      </c>
      <c r="G19" s="6">
        <f t="shared" si="0"/>
        <v>0</v>
      </c>
      <c r="H19" s="31"/>
      <c r="I19" s="31"/>
      <c r="J19" s="31"/>
      <c r="K19" s="31"/>
      <c r="L19" s="31"/>
      <c r="M19" s="1"/>
    </row>
    <row r="20" spans="1:13" ht="23.25" customHeight="1" x14ac:dyDescent="0.25">
      <c r="A20" s="31"/>
      <c r="B20" s="30"/>
      <c r="C20" s="30"/>
      <c r="D20" s="30"/>
      <c r="E20" s="14" t="s">
        <v>22</v>
      </c>
      <c r="F20" s="6">
        <f>F25</f>
        <v>0</v>
      </c>
      <c r="G20" s="6"/>
      <c r="H20" s="31"/>
      <c r="I20" s="31"/>
      <c r="J20" s="31"/>
      <c r="K20" s="31"/>
      <c r="L20" s="31"/>
      <c r="M20" s="1"/>
    </row>
    <row r="21" spans="1:13" ht="23.25" customHeight="1" x14ac:dyDescent="0.25">
      <c r="A21" s="31"/>
      <c r="B21" s="30" t="str">
        <f>[1]Лист3!$B$16</f>
        <v>Основное мероприятие 1:  Ведомственная целевая программа Тарского муниципального района «Развитие управления сельскохозяйственным производством Тарского района</v>
      </c>
      <c r="C21" s="31" t="s">
        <v>19</v>
      </c>
      <c r="D21" s="30">
        <v>2420119980</v>
      </c>
      <c r="E21" s="13" t="s">
        <v>18</v>
      </c>
      <c r="F21" s="6">
        <f>F25+F24+F23+F22</f>
        <v>3203432.36</v>
      </c>
      <c r="G21" s="6">
        <f>G25+G24+G23+G22</f>
        <v>3203432.36</v>
      </c>
      <c r="H21" s="31" t="s">
        <v>19</v>
      </c>
      <c r="I21" s="31" t="s">
        <v>19</v>
      </c>
      <c r="J21" s="31" t="s">
        <v>19</v>
      </c>
      <c r="K21" s="31" t="s">
        <v>19</v>
      </c>
      <c r="L21" s="31" t="s">
        <v>19</v>
      </c>
      <c r="M21" s="1"/>
    </row>
    <row r="22" spans="1:13" ht="49.5" customHeight="1" x14ac:dyDescent="0.25">
      <c r="A22" s="31"/>
      <c r="B22" s="30"/>
      <c r="C22" s="31"/>
      <c r="D22" s="30"/>
      <c r="E22" s="13" t="s">
        <v>20</v>
      </c>
      <c r="F22" s="6">
        <v>3203432.36</v>
      </c>
      <c r="G22" s="6">
        <v>3203432.36</v>
      </c>
      <c r="H22" s="31"/>
      <c r="I22" s="31"/>
      <c r="J22" s="31"/>
      <c r="K22" s="31"/>
      <c r="L22" s="31"/>
      <c r="M22" s="1"/>
    </row>
    <row r="23" spans="1:13" ht="36.75" customHeight="1" x14ac:dyDescent="0.25">
      <c r="A23" s="31"/>
      <c r="B23" s="30"/>
      <c r="C23" s="31"/>
      <c r="D23" s="30"/>
      <c r="E23" s="13" t="s">
        <v>21</v>
      </c>
      <c r="F23" s="6">
        <v>0</v>
      </c>
      <c r="G23" s="6">
        <v>0</v>
      </c>
      <c r="H23" s="31"/>
      <c r="I23" s="31"/>
      <c r="J23" s="31"/>
      <c r="K23" s="31"/>
      <c r="L23" s="31"/>
      <c r="M23" s="1"/>
    </row>
    <row r="24" spans="1:13" ht="48.75" customHeight="1" x14ac:dyDescent="0.25">
      <c r="A24" s="31"/>
      <c r="B24" s="30"/>
      <c r="C24" s="31"/>
      <c r="D24" s="30"/>
      <c r="E24" s="14" t="s">
        <v>85</v>
      </c>
      <c r="F24" s="6">
        <f>F124+F129+F134+F144</f>
        <v>0</v>
      </c>
      <c r="G24" s="6">
        <f>G124+G129+G134+G144</f>
        <v>0</v>
      </c>
      <c r="H24" s="31"/>
      <c r="I24" s="31"/>
      <c r="J24" s="31"/>
      <c r="K24" s="31"/>
      <c r="L24" s="31"/>
      <c r="M24" s="1"/>
    </row>
    <row r="25" spans="1:13" ht="21" customHeight="1" x14ac:dyDescent="0.25">
      <c r="A25" s="31"/>
      <c r="B25" s="30"/>
      <c r="C25" s="31"/>
      <c r="D25" s="30"/>
      <c r="E25" s="14" t="s">
        <v>22</v>
      </c>
      <c r="F25" s="6">
        <f>F125+F130+F135+F145</f>
        <v>0</v>
      </c>
      <c r="G25" s="6">
        <f>G125+G130+G135+G145</f>
        <v>0</v>
      </c>
      <c r="H25" s="31"/>
      <c r="I25" s="31"/>
      <c r="J25" s="31"/>
      <c r="K25" s="31"/>
      <c r="L25" s="31"/>
      <c r="M25" s="1"/>
    </row>
    <row r="26" spans="1:13" ht="23.25" customHeight="1" x14ac:dyDescent="0.25">
      <c r="A26" s="31"/>
      <c r="B26" s="30" t="s">
        <v>30</v>
      </c>
      <c r="C26" s="30"/>
      <c r="D26" s="30"/>
      <c r="E26" s="13" t="s">
        <v>18</v>
      </c>
      <c r="F26" s="6">
        <f t="shared" ref="F26:G30" si="1">F31</f>
        <v>59150</v>
      </c>
      <c r="G26" s="6">
        <f>G31</f>
        <v>59150</v>
      </c>
      <c r="H26" s="31" t="s">
        <v>19</v>
      </c>
      <c r="I26" s="31" t="s">
        <v>19</v>
      </c>
      <c r="J26" s="31" t="s">
        <v>19</v>
      </c>
      <c r="K26" s="31" t="s">
        <v>19</v>
      </c>
      <c r="L26" s="31" t="s">
        <v>19</v>
      </c>
      <c r="M26" s="1"/>
    </row>
    <row r="27" spans="1:13" ht="51" customHeight="1" x14ac:dyDescent="0.25">
      <c r="A27" s="31"/>
      <c r="B27" s="30"/>
      <c r="C27" s="30"/>
      <c r="D27" s="30"/>
      <c r="E27" s="13" t="s">
        <v>20</v>
      </c>
      <c r="F27" s="6">
        <f>F32</f>
        <v>38423</v>
      </c>
      <c r="G27" s="6">
        <f>G32</f>
        <v>38423</v>
      </c>
      <c r="H27" s="31"/>
      <c r="I27" s="31"/>
      <c r="J27" s="31"/>
      <c r="K27" s="31"/>
      <c r="L27" s="31"/>
      <c r="M27" s="1"/>
    </row>
    <row r="28" spans="1:13" ht="31.5" customHeight="1" x14ac:dyDescent="0.25">
      <c r="A28" s="31"/>
      <c r="B28" s="30"/>
      <c r="C28" s="30"/>
      <c r="D28" s="30"/>
      <c r="E28" s="13" t="s">
        <v>21</v>
      </c>
      <c r="F28" s="6">
        <f t="shared" si="1"/>
        <v>20727</v>
      </c>
      <c r="G28" s="6">
        <f>G33</f>
        <v>20727</v>
      </c>
      <c r="H28" s="31"/>
      <c r="I28" s="31"/>
      <c r="J28" s="31"/>
      <c r="K28" s="31"/>
      <c r="L28" s="31"/>
      <c r="M28" s="1"/>
    </row>
    <row r="29" spans="1:13" ht="49.5" customHeight="1" x14ac:dyDescent="0.25">
      <c r="A29" s="31"/>
      <c r="B29" s="30"/>
      <c r="C29" s="30"/>
      <c r="D29" s="30"/>
      <c r="E29" s="14" t="s">
        <v>85</v>
      </c>
      <c r="F29" s="6">
        <f t="shared" si="1"/>
        <v>0</v>
      </c>
      <c r="G29" s="6">
        <f t="shared" si="1"/>
        <v>0</v>
      </c>
      <c r="H29" s="31"/>
      <c r="I29" s="31"/>
      <c r="J29" s="31"/>
      <c r="K29" s="31"/>
      <c r="L29" s="31"/>
      <c r="M29" s="1"/>
    </row>
    <row r="30" spans="1:13" ht="24" customHeight="1" x14ac:dyDescent="0.25">
      <c r="A30" s="31"/>
      <c r="B30" s="30"/>
      <c r="C30" s="30"/>
      <c r="D30" s="30"/>
      <c r="E30" s="14" t="s">
        <v>22</v>
      </c>
      <c r="F30" s="6">
        <f t="shared" si="1"/>
        <v>0</v>
      </c>
      <c r="G30" s="6">
        <f t="shared" si="1"/>
        <v>0</v>
      </c>
      <c r="H30" s="31"/>
      <c r="I30" s="31"/>
      <c r="J30" s="31"/>
      <c r="K30" s="31"/>
      <c r="L30" s="31"/>
      <c r="M30" s="1"/>
    </row>
    <row r="31" spans="1:13" ht="24" customHeight="1" x14ac:dyDescent="0.25">
      <c r="A31" s="31"/>
      <c r="B31" s="30" t="s">
        <v>31</v>
      </c>
      <c r="C31" s="31" t="s">
        <v>19</v>
      </c>
      <c r="D31" s="30">
        <v>2420200000</v>
      </c>
      <c r="E31" s="13" t="s">
        <v>18</v>
      </c>
      <c r="F31" s="6">
        <f>F32+F33+F34+F35</f>
        <v>59150</v>
      </c>
      <c r="G31" s="6">
        <f>G32+G33+G34+G35</f>
        <v>59150</v>
      </c>
      <c r="H31" s="31" t="s">
        <v>19</v>
      </c>
      <c r="I31" s="31" t="s">
        <v>19</v>
      </c>
      <c r="J31" s="31" t="s">
        <v>19</v>
      </c>
      <c r="K31" s="31" t="s">
        <v>19</v>
      </c>
      <c r="L31" s="31" t="s">
        <v>19</v>
      </c>
      <c r="M31" s="1"/>
    </row>
    <row r="32" spans="1:13" ht="51.75" customHeight="1" x14ac:dyDescent="0.25">
      <c r="A32" s="31"/>
      <c r="B32" s="30"/>
      <c r="C32" s="31"/>
      <c r="D32" s="30"/>
      <c r="E32" s="13" t="s">
        <v>20</v>
      </c>
      <c r="F32" s="6">
        <f>F37+F47+F42</f>
        <v>38423</v>
      </c>
      <c r="G32" s="6">
        <f>G37+G47+G42</f>
        <v>38423</v>
      </c>
      <c r="H32" s="31"/>
      <c r="I32" s="31"/>
      <c r="J32" s="31"/>
      <c r="K32" s="31"/>
      <c r="L32" s="31"/>
      <c r="M32" s="1"/>
    </row>
    <row r="33" spans="1:13" ht="36.75" customHeight="1" x14ac:dyDescent="0.25">
      <c r="A33" s="31"/>
      <c r="B33" s="30"/>
      <c r="C33" s="31"/>
      <c r="D33" s="30"/>
      <c r="E33" s="13" t="s">
        <v>21</v>
      </c>
      <c r="F33" s="6">
        <f>F38+F48+F43</f>
        <v>20727</v>
      </c>
      <c r="G33" s="6">
        <f>G38+G48+G43</f>
        <v>20727</v>
      </c>
      <c r="H33" s="31"/>
      <c r="I33" s="31"/>
      <c r="J33" s="31"/>
      <c r="K33" s="31"/>
      <c r="L33" s="31"/>
      <c r="M33" s="1"/>
    </row>
    <row r="34" spans="1:13" ht="48" customHeight="1" x14ac:dyDescent="0.25">
      <c r="A34" s="31"/>
      <c r="B34" s="30"/>
      <c r="C34" s="31"/>
      <c r="D34" s="30"/>
      <c r="E34" s="14" t="s">
        <v>85</v>
      </c>
      <c r="F34" s="6">
        <f>F139+F39+F49</f>
        <v>0</v>
      </c>
      <c r="G34" s="6">
        <f>G139+G39+G49</f>
        <v>0</v>
      </c>
      <c r="H34" s="31"/>
      <c r="I34" s="31"/>
      <c r="J34" s="31"/>
      <c r="K34" s="31"/>
      <c r="L34" s="31"/>
      <c r="M34" s="1"/>
    </row>
    <row r="35" spans="1:13" ht="24.75" customHeight="1" x14ac:dyDescent="0.25">
      <c r="A35" s="31"/>
      <c r="B35" s="30"/>
      <c r="C35" s="31"/>
      <c r="D35" s="30"/>
      <c r="E35" s="14" t="s">
        <v>22</v>
      </c>
      <c r="F35" s="6">
        <f>F140+F40+F50</f>
        <v>0</v>
      </c>
      <c r="G35" s="6">
        <f>G140+G40+G50</f>
        <v>0</v>
      </c>
      <c r="H35" s="31"/>
      <c r="I35" s="31"/>
      <c r="J35" s="31"/>
      <c r="K35" s="31"/>
      <c r="L35" s="31"/>
      <c r="M35" s="1"/>
    </row>
    <row r="36" spans="1:13" ht="41.25" customHeight="1" x14ac:dyDescent="0.25">
      <c r="A36" s="31"/>
      <c r="B36" s="30" t="s">
        <v>47</v>
      </c>
      <c r="C36" s="30">
        <v>507</v>
      </c>
      <c r="D36" s="31" t="s">
        <v>65</v>
      </c>
      <c r="E36" s="31"/>
      <c r="F36" s="31"/>
      <c r="G36" s="31"/>
      <c r="H36" s="31"/>
      <c r="I36" s="31"/>
      <c r="J36" s="31"/>
      <c r="K36" s="31"/>
      <c r="L36" s="31"/>
      <c r="M36" s="1"/>
    </row>
    <row r="37" spans="1:13" ht="47.25" customHeight="1" x14ac:dyDescent="0.25">
      <c r="A37" s="31"/>
      <c r="B37" s="30"/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1"/>
    </row>
    <row r="38" spans="1:13" ht="51.75" customHeight="1" x14ac:dyDescent="0.25">
      <c r="A38" s="31"/>
      <c r="B38" s="30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1"/>
    </row>
    <row r="39" spans="1:13" ht="77.25" customHeight="1" x14ac:dyDescent="0.25">
      <c r="A39" s="31"/>
      <c r="B39" s="30"/>
      <c r="C39" s="30"/>
      <c r="D39" s="31"/>
      <c r="E39" s="31"/>
      <c r="F39" s="31"/>
      <c r="G39" s="31"/>
      <c r="H39" s="31"/>
      <c r="I39" s="31"/>
      <c r="J39" s="31"/>
      <c r="K39" s="31"/>
      <c r="L39" s="31"/>
      <c r="M39" s="1"/>
    </row>
    <row r="40" spans="1:13" ht="33.75" customHeight="1" x14ac:dyDescent="0.25">
      <c r="A40" s="31"/>
      <c r="B40" s="30"/>
      <c r="C40" s="30"/>
      <c r="D40" s="31"/>
      <c r="E40" s="31"/>
      <c r="F40" s="31"/>
      <c r="G40" s="31"/>
      <c r="H40" s="31"/>
      <c r="I40" s="31"/>
      <c r="J40" s="31"/>
      <c r="K40" s="31"/>
      <c r="L40" s="31"/>
      <c r="M40" s="1"/>
    </row>
    <row r="41" spans="1:13" ht="27" customHeight="1" x14ac:dyDescent="0.25">
      <c r="A41" s="31"/>
      <c r="B41" s="30" t="s">
        <v>66</v>
      </c>
      <c r="C41" s="30">
        <v>507</v>
      </c>
      <c r="D41" s="32" t="s">
        <v>67</v>
      </c>
      <c r="E41" s="13" t="s">
        <v>18</v>
      </c>
      <c r="F41" s="6">
        <f>F42+F43+F44+F45</f>
        <v>23150</v>
      </c>
      <c r="G41" s="6">
        <f>G42+G43+G44+G45</f>
        <v>23150</v>
      </c>
      <c r="H41" s="30" t="s">
        <v>38</v>
      </c>
      <c r="I41" s="30" t="s">
        <v>43</v>
      </c>
      <c r="J41" s="30">
        <v>3</v>
      </c>
      <c r="K41" s="30">
        <v>3</v>
      </c>
      <c r="L41" s="30">
        <v>3</v>
      </c>
      <c r="M41" s="1"/>
    </row>
    <row r="42" spans="1:13" ht="53.25" customHeight="1" x14ac:dyDescent="0.25">
      <c r="A42" s="31"/>
      <c r="B42" s="30"/>
      <c r="C42" s="30"/>
      <c r="D42" s="32"/>
      <c r="E42" s="13" t="s">
        <v>20</v>
      </c>
      <c r="F42" s="6">
        <v>2423</v>
      </c>
      <c r="G42" s="6">
        <v>2423</v>
      </c>
      <c r="H42" s="30"/>
      <c r="I42" s="30"/>
      <c r="J42" s="30"/>
      <c r="K42" s="30"/>
      <c r="L42" s="30"/>
      <c r="M42" s="1"/>
    </row>
    <row r="43" spans="1:13" ht="39" customHeight="1" x14ac:dyDescent="0.25">
      <c r="A43" s="31"/>
      <c r="B43" s="30"/>
      <c r="C43" s="30"/>
      <c r="D43" s="32"/>
      <c r="E43" s="13" t="s">
        <v>21</v>
      </c>
      <c r="F43" s="6">
        <v>20727</v>
      </c>
      <c r="G43" s="6">
        <v>20727</v>
      </c>
      <c r="H43" s="30"/>
      <c r="I43" s="30"/>
      <c r="J43" s="30"/>
      <c r="K43" s="30"/>
      <c r="L43" s="30"/>
      <c r="M43" s="1"/>
    </row>
    <row r="44" spans="1:13" ht="48.75" customHeight="1" x14ac:dyDescent="0.25">
      <c r="A44" s="31"/>
      <c r="B44" s="30"/>
      <c r="C44" s="30"/>
      <c r="D44" s="32"/>
      <c r="E44" s="14" t="s">
        <v>85</v>
      </c>
      <c r="F44" s="6"/>
      <c r="G44" s="6"/>
      <c r="H44" s="30"/>
      <c r="I44" s="30"/>
      <c r="J44" s="30"/>
      <c r="K44" s="30"/>
      <c r="L44" s="30"/>
      <c r="M44" s="1"/>
    </row>
    <row r="45" spans="1:13" ht="21" customHeight="1" x14ac:dyDescent="0.25">
      <c r="A45" s="31"/>
      <c r="B45" s="30"/>
      <c r="C45" s="30"/>
      <c r="D45" s="32"/>
      <c r="E45" s="15" t="s">
        <v>22</v>
      </c>
      <c r="F45" s="6"/>
      <c r="G45" s="6"/>
      <c r="H45" s="30"/>
      <c r="I45" s="30"/>
      <c r="J45" s="30"/>
      <c r="K45" s="30"/>
      <c r="L45" s="30"/>
      <c r="M45" s="1"/>
    </row>
    <row r="46" spans="1:13" ht="33" customHeight="1" x14ac:dyDescent="0.25">
      <c r="A46" s="31"/>
      <c r="B46" s="30" t="s">
        <v>48</v>
      </c>
      <c r="C46" s="30">
        <v>507</v>
      </c>
      <c r="D46" s="30">
        <v>2420219990</v>
      </c>
      <c r="E46" s="13" t="s">
        <v>18</v>
      </c>
      <c r="F46" s="6">
        <f>F47+F48+F49+F50</f>
        <v>36000</v>
      </c>
      <c r="G46" s="6">
        <f>G47+G48+G49+G50</f>
        <v>36000</v>
      </c>
      <c r="H46" s="30" t="s">
        <v>39</v>
      </c>
      <c r="I46" s="30" t="s">
        <v>43</v>
      </c>
      <c r="J46" s="30">
        <v>1</v>
      </c>
      <c r="K46" s="30">
        <v>1</v>
      </c>
      <c r="L46" s="30">
        <v>1</v>
      </c>
      <c r="M46" s="1"/>
    </row>
    <row r="47" spans="1:13" ht="75" customHeight="1" x14ac:dyDescent="0.25">
      <c r="A47" s="31"/>
      <c r="B47" s="30"/>
      <c r="C47" s="30"/>
      <c r="D47" s="30"/>
      <c r="E47" s="13" t="s">
        <v>20</v>
      </c>
      <c r="F47" s="6">
        <v>36000</v>
      </c>
      <c r="G47" s="6">
        <v>36000</v>
      </c>
      <c r="H47" s="30"/>
      <c r="I47" s="30"/>
      <c r="J47" s="30"/>
      <c r="K47" s="30"/>
      <c r="L47" s="30"/>
      <c r="M47" s="1"/>
    </row>
    <row r="48" spans="1:13" ht="65.25" customHeight="1" x14ac:dyDescent="0.25">
      <c r="A48" s="31"/>
      <c r="B48" s="30"/>
      <c r="C48" s="30"/>
      <c r="D48" s="30"/>
      <c r="E48" s="13" t="s">
        <v>21</v>
      </c>
      <c r="F48" s="6">
        <v>0</v>
      </c>
      <c r="G48" s="6">
        <v>0</v>
      </c>
      <c r="H48" s="30"/>
      <c r="I48" s="30"/>
      <c r="J48" s="30"/>
      <c r="K48" s="30"/>
      <c r="L48" s="30"/>
      <c r="M48" s="1"/>
    </row>
    <row r="49" spans="1:13" ht="69.75" customHeight="1" x14ac:dyDescent="0.25">
      <c r="A49" s="31"/>
      <c r="B49" s="30"/>
      <c r="C49" s="30"/>
      <c r="D49" s="30"/>
      <c r="E49" s="14" t="s">
        <v>85</v>
      </c>
      <c r="F49" s="6">
        <v>0</v>
      </c>
      <c r="G49" s="6">
        <v>0</v>
      </c>
      <c r="H49" s="30"/>
      <c r="I49" s="30"/>
      <c r="J49" s="30"/>
      <c r="K49" s="30"/>
      <c r="L49" s="30"/>
      <c r="M49" s="1"/>
    </row>
    <row r="50" spans="1:13" ht="96" customHeight="1" x14ac:dyDescent="0.25">
      <c r="A50" s="31"/>
      <c r="B50" s="30"/>
      <c r="C50" s="30"/>
      <c r="D50" s="30"/>
      <c r="E50" s="15" t="s">
        <v>22</v>
      </c>
      <c r="F50" s="6">
        <v>0</v>
      </c>
      <c r="G50" s="6">
        <v>0</v>
      </c>
      <c r="H50" s="30"/>
      <c r="I50" s="30"/>
      <c r="J50" s="30"/>
      <c r="K50" s="30"/>
      <c r="L50" s="30"/>
      <c r="M50" s="1"/>
    </row>
    <row r="51" spans="1:13" ht="27" customHeight="1" x14ac:dyDescent="0.25">
      <c r="A51" s="31"/>
      <c r="B51" s="30" t="s">
        <v>33</v>
      </c>
      <c r="C51" s="30"/>
      <c r="D51" s="30"/>
      <c r="E51" s="13" t="s">
        <v>18</v>
      </c>
      <c r="F51" s="6">
        <f t="shared" ref="F51:G55" si="2">F56</f>
        <v>214014</v>
      </c>
      <c r="G51" s="6">
        <f t="shared" si="2"/>
        <v>214014</v>
      </c>
      <c r="H51" s="31" t="s">
        <v>19</v>
      </c>
      <c r="I51" s="31" t="s">
        <v>19</v>
      </c>
      <c r="J51" s="31" t="s">
        <v>19</v>
      </c>
      <c r="K51" s="31" t="s">
        <v>19</v>
      </c>
      <c r="L51" s="31" t="s">
        <v>19</v>
      </c>
      <c r="M51" s="1"/>
    </row>
    <row r="52" spans="1:13" ht="48" customHeight="1" x14ac:dyDescent="0.25">
      <c r="A52" s="31"/>
      <c r="B52" s="30"/>
      <c r="C52" s="30"/>
      <c r="D52" s="30"/>
      <c r="E52" s="13" t="s">
        <v>20</v>
      </c>
      <c r="F52" s="6">
        <f t="shared" si="2"/>
        <v>4160</v>
      </c>
      <c r="G52" s="6">
        <f t="shared" si="2"/>
        <v>4160</v>
      </c>
      <c r="H52" s="31"/>
      <c r="I52" s="31"/>
      <c r="J52" s="31"/>
      <c r="K52" s="31"/>
      <c r="L52" s="31"/>
      <c r="M52" s="1"/>
    </row>
    <row r="53" spans="1:13" ht="35.25" customHeight="1" x14ac:dyDescent="0.25">
      <c r="A53" s="31"/>
      <c r="B53" s="30"/>
      <c r="C53" s="30"/>
      <c r="D53" s="30"/>
      <c r="E53" s="13" t="s">
        <v>21</v>
      </c>
      <c r="F53" s="6">
        <f t="shared" si="2"/>
        <v>209854</v>
      </c>
      <c r="G53" s="6">
        <f t="shared" si="2"/>
        <v>209854</v>
      </c>
      <c r="H53" s="31"/>
      <c r="I53" s="31"/>
      <c r="J53" s="31"/>
      <c r="K53" s="31"/>
      <c r="L53" s="31"/>
      <c r="M53" s="1"/>
    </row>
    <row r="54" spans="1:13" ht="45" customHeight="1" x14ac:dyDescent="0.25">
      <c r="A54" s="31"/>
      <c r="B54" s="30"/>
      <c r="C54" s="30"/>
      <c r="D54" s="30"/>
      <c r="E54" s="14" t="s">
        <v>85</v>
      </c>
      <c r="F54" s="6">
        <f t="shared" si="2"/>
        <v>0</v>
      </c>
      <c r="G54" s="6">
        <f t="shared" si="2"/>
        <v>0</v>
      </c>
      <c r="H54" s="31"/>
      <c r="I54" s="31"/>
      <c r="J54" s="31"/>
      <c r="K54" s="31"/>
      <c r="L54" s="31"/>
      <c r="M54" s="1"/>
    </row>
    <row r="55" spans="1:13" ht="24" customHeight="1" x14ac:dyDescent="0.25">
      <c r="A55" s="31"/>
      <c r="B55" s="30"/>
      <c r="C55" s="30"/>
      <c r="D55" s="30"/>
      <c r="E55" s="14" t="s">
        <v>22</v>
      </c>
      <c r="F55" s="6">
        <f t="shared" si="2"/>
        <v>0</v>
      </c>
      <c r="G55" s="6">
        <f t="shared" si="2"/>
        <v>0</v>
      </c>
      <c r="H55" s="31"/>
      <c r="I55" s="31"/>
      <c r="J55" s="31"/>
      <c r="K55" s="31"/>
      <c r="L55" s="31"/>
      <c r="M55" s="1"/>
    </row>
    <row r="56" spans="1:13" ht="24.75" customHeight="1" x14ac:dyDescent="0.25">
      <c r="A56" s="31"/>
      <c r="B56" s="30" t="s">
        <v>32</v>
      </c>
      <c r="C56" s="31" t="s">
        <v>19</v>
      </c>
      <c r="D56" s="32">
        <v>2420300000</v>
      </c>
      <c r="E56" s="13" t="s">
        <v>18</v>
      </c>
      <c r="F56" s="6">
        <f>F57+F58+F59+F60</f>
        <v>214014</v>
      </c>
      <c r="G56" s="6">
        <f>G57+G58+G59+G60</f>
        <v>214014</v>
      </c>
      <c r="H56" s="31" t="s">
        <v>19</v>
      </c>
      <c r="I56" s="31" t="s">
        <v>19</v>
      </c>
      <c r="J56" s="31" t="s">
        <v>19</v>
      </c>
      <c r="K56" s="31" t="s">
        <v>19</v>
      </c>
      <c r="L56" s="31" t="s">
        <v>19</v>
      </c>
      <c r="M56" s="1"/>
    </row>
    <row r="57" spans="1:13" ht="51.75" customHeight="1" x14ac:dyDescent="0.25">
      <c r="A57" s="31"/>
      <c r="B57" s="30"/>
      <c r="C57" s="31"/>
      <c r="D57" s="32"/>
      <c r="E57" s="13" t="s">
        <v>20</v>
      </c>
      <c r="F57" s="6">
        <f>F62+F67+F72+F77+F87+F92+F97+F102+F107</f>
        <v>4160</v>
      </c>
      <c r="G57" s="6">
        <f>G62+G67+G72+G77+G87+G92+G97+G102+G107</f>
        <v>4160</v>
      </c>
      <c r="H57" s="31"/>
      <c r="I57" s="31"/>
      <c r="J57" s="31"/>
      <c r="K57" s="31"/>
      <c r="L57" s="31"/>
      <c r="M57" s="1"/>
    </row>
    <row r="58" spans="1:13" ht="32.25" customHeight="1" x14ac:dyDescent="0.25">
      <c r="A58" s="31"/>
      <c r="B58" s="30"/>
      <c r="C58" s="31"/>
      <c r="D58" s="32"/>
      <c r="E58" s="13" t="s">
        <v>21</v>
      </c>
      <c r="F58" s="6">
        <f>F63+F68+F73+F78+F88+F93+F98+F103+F108</f>
        <v>209854</v>
      </c>
      <c r="G58" s="6">
        <f>G63+G68+G73+G78+G88+G93+G98+G103+G108</f>
        <v>209854</v>
      </c>
      <c r="H58" s="31"/>
      <c r="I58" s="31"/>
      <c r="J58" s="31"/>
      <c r="K58" s="31"/>
      <c r="L58" s="31"/>
      <c r="M58" s="1"/>
    </row>
    <row r="59" spans="1:13" ht="48" customHeight="1" x14ac:dyDescent="0.25">
      <c r="A59" s="31"/>
      <c r="B59" s="30"/>
      <c r="C59" s="31"/>
      <c r="D59" s="32"/>
      <c r="E59" s="14" t="s">
        <v>85</v>
      </c>
      <c r="F59" s="6">
        <f>F64+F69+F74+F79+F89</f>
        <v>0</v>
      </c>
      <c r="G59" s="6">
        <f>G64+G69+G74+G79+G89</f>
        <v>0</v>
      </c>
      <c r="H59" s="31"/>
      <c r="I59" s="31"/>
      <c r="J59" s="31"/>
      <c r="K59" s="31"/>
      <c r="L59" s="31"/>
      <c r="M59" s="1"/>
    </row>
    <row r="60" spans="1:13" ht="21.75" customHeight="1" x14ac:dyDescent="0.25">
      <c r="A60" s="31"/>
      <c r="B60" s="30"/>
      <c r="C60" s="31"/>
      <c r="D60" s="32"/>
      <c r="E60" s="14" t="s">
        <v>22</v>
      </c>
      <c r="F60" s="6">
        <f>F65+F70+F75+F80+F90</f>
        <v>0</v>
      </c>
      <c r="G60" s="6">
        <f>G65+G70+G75+G80+G90</f>
        <v>0</v>
      </c>
      <c r="H60" s="31"/>
      <c r="I60" s="31"/>
      <c r="J60" s="31"/>
      <c r="K60" s="31"/>
      <c r="L60" s="31"/>
      <c r="M60" s="1"/>
    </row>
    <row r="61" spans="1:13" ht="22.5" customHeight="1" x14ac:dyDescent="0.25">
      <c r="A61" s="31"/>
      <c r="B61" s="30" t="s">
        <v>34</v>
      </c>
      <c r="C61" s="30">
        <v>507</v>
      </c>
      <c r="D61" s="32" t="s">
        <v>58</v>
      </c>
      <c r="E61" s="13" t="s">
        <v>18</v>
      </c>
      <c r="F61" s="6">
        <f>F62+F63+F64+F65</f>
        <v>163813</v>
      </c>
      <c r="G61" s="6">
        <f>G62+G63+G64+G65</f>
        <v>163813</v>
      </c>
      <c r="H61" s="31" t="s">
        <v>40</v>
      </c>
      <c r="I61" s="31" t="s">
        <v>44</v>
      </c>
      <c r="J61" s="31">
        <v>6.3E-2</v>
      </c>
      <c r="K61" s="31">
        <v>6.3E-2</v>
      </c>
      <c r="L61" s="31">
        <v>6.3E-2</v>
      </c>
      <c r="M61" s="1"/>
    </row>
    <row r="62" spans="1:13" ht="48" customHeight="1" x14ac:dyDescent="0.25">
      <c r="A62" s="31"/>
      <c r="B62" s="30"/>
      <c r="C62" s="30"/>
      <c r="D62" s="32"/>
      <c r="E62" s="13" t="s">
        <v>20</v>
      </c>
      <c r="F62" s="6">
        <v>4160</v>
      </c>
      <c r="G62" s="6">
        <v>4160</v>
      </c>
      <c r="H62" s="31"/>
      <c r="I62" s="31"/>
      <c r="J62" s="31"/>
      <c r="K62" s="31"/>
      <c r="L62" s="31"/>
      <c r="M62" s="1"/>
    </row>
    <row r="63" spans="1:13" ht="40.5" customHeight="1" x14ac:dyDescent="0.25">
      <c r="A63" s="31"/>
      <c r="B63" s="30"/>
      <c r="C63" s="30"/>
      <c r="D63" s="32"/>
      <c r="E63" s="13" t="s">
        <v>21</v>
      </c>
      <c r="F63" s="6">
        <v>159653</v>
      </c>
      <c r="G63" s="6">
        <v>159653</v>
      </c>
      <c r="H63" s="31"/>
      <c r="I63" s="31"/>
      <c r="J63" s="31"/>
      <c r="K63" s="31"/>
      <c r="L63" s="31"/>
      <c r="M63" s="1"/>
    </row>
    <row r="64" spans="1:13" ht="48" customHeight="1" x14ac:dyDescent="0.25">
      <c r="A64" s="31"/>
      <c r="B64" s="30"/>
      <c r="C64" s="30"/>
      <c r="D64" s="32"/>
      <c r="E64" s="14" t="s">
        <v>85</v>
      </c>
      <c r="F64" s="6"/>
      <c r="G64" s="6"/>
      <c r="H64" s="31"/>
      <c r="I64" s="31"/>
      <c r="J64" s="31"/>
      <c r="K64" s="31"/>
      <c r="L64" s="31"/>
      <c r="M64" s="1"/>
    </row>
    <row r="65" spans="1:13" ht="22.5" customHeight="1" x14ac:dyDescent="0.25">
      <c r="A65" s="31"/>
      <c r="B65" s="30"/>
      <c r="C65" s="30"/>
      <c r="D65" s="32"/>
      <c r="E65" s="14" t="s">
        <v>22</v>
      </c>
      <c r="F65" s="6"/>
      <c r="G65" s="6"/>
      <c r="H65" s="31"/>
      <c r="I65" s="31"/>
      <c r="J65" s="31"/>
      <c r="K65" s="31"/>
      <c r="L65" s="31"/>
      <c r="M65" s="1"/>
    </row>
    <row r="66" spans="1:13" ht="29.25" customHeight="1" x14ac:dyDescent="0.25">
      <c r="A66" s="31"/>
      <c r="B66" s="30" t="s">
        <v>35</v>
      </c>
      <c r="C66" s="30">
        <v>507</v>
      </c>
      <c r="D66" s="31" t="s">
        <v>55</v>
      </c>
      <c r="E66" s="31"/>
      <c r="F66" s="31"/>
      <c r="G66" s="31"/>
      <c r="H66" s="31"/>
      <c r="I66" s="31"/>
      <c r="J66" s="31"/>
      <c r="K66" s="31"/>
      <c r="L66" s="31"/>
      <c r="M66" s="1"/>
    </row>
    <row r="67" spans="1:13" ht="35.25" customHeight="1" x14ac:dyDescent="0.25">
      <c r="A67" s="31"/>
      <c r="B67" s="30"/>
      <c r="C67" s="30"/>
      <c r="D67" s="31"/>
      <c r="E67" s="31"/>
      <c r="F67" s="31"/>
      <c r="G67" s="31"/>
      <c r="H67" s="31"/>
      <c r="I67" s="31"/>
      <c r="J67" s="31"/>
      <c r="K67" s="31"/>
      <c r="L67" s="31"/>
      <c r="M67" s="1"/>
    </row>
    <row r="68" spans="1:13" ht="40.5" customHeight="1" x14ac:dyDescent="0.25">
      <c r="A68" s="31"/>
      <c r="B68" s="30"/>
      <c r="C68" s="30"/>
      <c r="D68" s="31"/>
      <c r="E68" s="31"/>
      <c r="F68" s="31"/>
      <c r="G68" s="31"/>
      <c r="H68" s="31"/>
      <c r="I68" s="31"/>
      <c r="J68" s="31"/>
      <c r="K68" s="31"/>
      <c r="L68" s="31"/>
      <c r="M68" s="1"/>
    </row>
    <row r="69" spans="1:13" ht="45" customHeight="1" x14ac:dyDescent="0.25">
      <c r="A69" s="31"/>
      <c r="B69" s="30"/>
      <c r="C69" s="30"/>
      <c r="D69" s="31"/>
      <c r="E69" s="31"/>
      <c r="F69" s="31"/>
      <c r="G69" s="31"/>
      <c r="H69" s="31"/>
      <c r="I69" s="31"/>
      <c r="J69" s="31"/>
      <c r="K69" s="31"/>
      <c r="L69" s="31"/>
      <c r="M69" s="1"/>
    </row>
    <row r="70" spans="1:13" ht="27.75" customHeight="1" x14ac:dyDescent="0.25">
      <c r="A70" s="31"/>
      <c r="B70" s="30"/>
      <c r="C70" s="30"/>
      <c r="D70" s="31"/>
      <c r="E70" s="31"/>
      <c r="F70" s="31"/>
      <c r="G70" s="31"/>
      <c r="H70" s="31"/>
      <c r="I70" s="31"/>
      <c r="J70" s="31"/>
      <c r="K70" s="31"/>
      <c r="L70" s="31"/>
      <c r="M70" s="1"/>
    </row>
    <row r="71" spans="1:13" ht="29.25" customHeight="1" x14ac:dyDescent="0.25">
      <c r="A71" s="31"/>
      <c r="B71" s="30" t="s">
        <v>36</v>
      </c>
      <c r="C71" s="30">
        <v>507</v>
      </c>
      <c r="D71" s="31" t="s">
        <v>56</v>
      </c>
      <c r="E71" s="31"/>
      <c r="F71" s="31"/>
      <c r="G71" s="31"/>
      <c r="H71" s="31"/>
      <c r="I71" s="31"/>
      <c r="J71" s="31"/>
      <c r="K71" s="31"/>
      <c r="L71" s="31"/>
      <c r="M71" s="1"/>
    </row>
    <row r="72" spans="1:13" ht="27" customHeight="1" x14ac:dyDescent="0.25">
      <c r="A72" s="31"/>
      <c r="B72" s="30"/>
      <c r="C72" s="30"/>
      <c r="D72" s="31"/>
      <c r="E72" s="31"/>
      <c r="F72" s="31"/>
      <c r="G72" s="31"/>
      <c r="H72" s="31"/>
      <c r="I72" s="31"/>
      <c r="J72" s="31"/>
      <c r="K72" s="31"/>
      <c r="L72" s="31"/>
      <c r="M72" s="1"/>
    </row>
    <row r="73" spans="1:13" ht="24" hidden="1" customHeight="1" thickBot="1" x14ac:dyDescent="0.25">
      <c r="A73" s="31"/>
      <c r="B73" s="30"/>
      <c r="C73" s="30"/>
      <c r="D73" s="31"/>
      <c r="E73" s="31"/>
      <c r="F73" s="31"/>
      <c r="G73" s="31"/>
      <c r="H73" s="31"/>
      <c r="I73" s="31"/>
      <c r="J73" s="31"/>
      <c r="K73" s="31"/>
      <c r="L73" s="31"/>
      <c r="M73" s="1"/>
    </row>
    <row r="74" spans="1:13" ht="18.75" hidden="1" customHeight="1" thickBot="1" x14ac:dyDescent="0.25">
      <c r="A74" s="31"/>
      <c r="B74" s="30"/>
      <c r="C74" s="30"/>
      <c r="D74" s="31"/>
      <c r="E74" s="31"/>
      <c r="F74" s="31"/>
      <c r="G74" s="31"/>
      <c r="H74" s="31"/>
      <c r="I74" s="31"/>
      <c r="J74" s="31"/>
      <c r="K74" s="31"/>
      <c r="L74" s="31"/>
      <c r="M74" s="1"/>
    </row>
    <row r="75" spans="1:13" ht="41.25" hidden="1" customHeight="1" thickBot="1" x14ac:dyDescent="0.25">
      <c r="A75" s="31"/>
      <c r="B75" s="30"/>
      <c r="C75" s="30"/>
      <c r="D75" s="31"/>
      <c r="E75" s="31"/>
      <c r="F75" s="31"/>
      <c r="G75" s="31"/>
      <c r="H75" s="31"/>
      <c r="I75" s="31"/>
      <c r="J75" s="31"/>
      <c r="K75" s="31"/>
      <c r="L75" s="31"/>
      <c r="M75" s="1"/>
    </row>
    <row r="76" spans="1:13" ht="11.25" hidden="1" customHeight="1" x14ac:dyDescent="0.25">
      <c r="A76" s="31"/>
      <c r="B76" s="30" t="s">
        <v>37</v>
      </c>
      <c r="C76" s="30">
        <v>507</v>
      </c>
      <c r="D76" s="31" t="s">
        <v>55</v>
      </c>
      <c r="E76" s="31"/>
      <c r="F76" s="31"/>
      <c r="G76" s="31"/>
      <c r="H76" s="31"/>
      <c r="I76" s="31"/>
      <c r="J76" s="31"/>
      <c r="K76" s="31"/>
      <c r="L76" s="31"/>
      <c r="M76" s="1"/>
    </row>
    <row r="77" spans="1:13" ht="54" customHeight="1" x14ac:dyDescent="0.25">
      <c r="A77" s="31"/>
      <c r="B77" s="30"/>
      <c r="C77" s="30"/>
      <c r="D77" s="31"/>
      <c r="E77" s="31"/>
      <c r="F77" s="31"/>
      <c r="G77" s="31"/>
      <c r="H77" s="31"/>
      <c r="I77" s="31"/>
      <c r="J77" s="31"/>
      <c r="K77" s="31"/>
      <c r="L77" s="31"/>
      <c r="M77" s="1"/>
    </row>
    <row r="78" spans="1:13" ht="20.25" hidden="1" customHeight="1" thickBot="1" x14ac:dyDescent="0.25">
      <c r="A78" s="31"/>
      <c r="B78" s="30"/>
      <c r="C78" s="30"/>
      <c r="D78" s="31"/>
      <c r="E78" s="31"/>
      <c r="F78" s="31"/>
      <c r="G78" s="31"/>
      <c r="H78" s="31"/>
      <c r="I78" s="31"/>
      <c r="J78" s="31"/>
      <c r="K78" s="31"/>
      <c r="L78" s="31"/>
      <c r="M78" s="1"/>
    </row>
    <row r="79" spans="1:13" ht="18" hidden="1" customHeight="1" thickBot="1" x14ac:dyDescent="0.25">
      <c r="A79" s="31"/>
      <c r="B79" s="30"/>
      <c r="C79" s="30"/>
      <c r="D79" s="31"/>
      <c r="E79" s="31"/>
      <c r="F79" s="31"/>
      <c r="G79" s="31"/>
      <c r="H79" s="31"/>
      <c r="I79" s="31"/>
      <c r="J79" s="31"/>
      <c r="K79" s="31"/>
      <c r="L79" s="31"/>
      <c r="M79" s="1"/>
    </row>
    <row r="80" spans="1:13" ht="60" hidden="1" customHeight="1" thickBot="1" x14ac:dyDescent="0.25">
      <c r="A80" s="31"/>
      <c r="B80" s="30"/>
      <c r="C80" s="30"/>
      <c r="D80" s="31"/>
      <c r="E80" s="31"/>
      <c r="F80" s="31"/>
      <c r="G80" s="31"/>
      <c r="H80" s="31"/>
      <c r="I80" s="31"/>
      <c r="J80" s="31"/>
      <c r="K80" s="31"/>
      <c r="L80" s="31"/>
      <c r="M80" s="1"/>
    </row>
    <row r="81" spans="1:13" ht="21.75" customHeight="1" x14ac:dyDescent="0.25">
      <c r="A81" s="31"/>
      <c r="B81" s="30" t="s">
        <v>57</v>
      </c>
      <c r="C81" s="30">
        <v>507</v>
      </c>
      <c r="D81" s="31" t="s">
        <v>56</v>
      </c>
      <c r="E81" s="31"/>
      <c r="F81" s="31"/>
      <c r="G81" s="31"/>
      <c r="H81" s="31"/>
      <c r="I81" s="31"/>
      <c r="J81" s="31"/>
      <c r="K81" s="31"/>
      <c r="L81" s="31"/>
      <c r="M81" s="1"/>
    </row>
    <row r="82" spans="1:13" ht="24" customHeight="1" x14ac:dyDescent="0.25">
      <c r="A82" s="31"/>
      <c r="B82" s="30"/>
      <c r="C82" s="30"/>
      <c r="D82" s="31"/>
      <c r="E82" s="31"/>
      <c r="F82" s="31"/>
      <c r="G82" s="31"/>
      <c r="H82" s="31"/>
      <c r="I82" s="31"/>
      <c r="J82" s="31"/>
      <c r="K82" s="31"/>
      <c r="L82" s="31"/>
      <c r="M82" s="1"/>
    </row>
    <row r="83" spans="1:13" ht="28.5" customHeight="1" x14ac:dyDescent="0.25">
      <c r="A83" s="31"/>
      <c r="B83" s="30"/>
      <c r="C83" s="30"/>
      <c r="D83" s="31"/>
      <c r="E83" s="31"/>
      <c r="F83" s="31"/>
      <c r="G83" s="31"/>
      <c r="H83" s="31"/>
      <c r="I83" s="31"/>
      <c r="J83" s="31"/>
      <c r="K83" s="31"/>
      <c r="L83" s="31"/>
      <c r="M83" s="1"/>
    </row>
    <row r="84" spans="1:13" ht="11.25" customHeight="1" x14ac:dyDescent="0.25">
      <c r="A84" s="31"/>
      <c r="B84" s="30"/>
      <c r="C84" s="30"/>
      <c r="D84" s="31"/>
      <c r="E84" s="31"/>
      <c r="F84" s="31"/>
      <c r="G84" s="31"/>
      <c r="H84" s="31"/>
      <c r="I84" s="31"/>
      <c r="J84" s="31"/>
      <c r="K84" s="31"/>
      <c r="L84" s="31"/>
      <c r="M84" s="1"/>
    </row>
    <row r="85" spans="1:13" ht="12.75" customHeight="1" x14ac:dyDescent="0.25">
      <c r="A85" s="31"/>
      <c r="B85" s="30"/>
      <c r="C85" s="30"/>
      <c r="D85" s="31"/>
      <c r="E85" s="31"/>
      <c r="F85" s="31"/>
      <c r="G85" s="31"/>
      <c r="H85" s="31"/>
      <c r="I85" s="31"/>
      <c r="J85" s="31"/>
      <c r="K85" s="31"/>
      <c r="L85" s="31"/>
      <c r="M85" s="1"/>
    </row>
    <row r="86" spans="1:13" ht="27" customHeight="1" x14ac:dyDescent="0.25">
      <c r="A86" s="31"/>
      <c r="B86" s="30" t="s">
        <v>51</v>
      </c>
      <c r="C86" s="30">
        <v>507</v>
      </c>
      <c r="D86" s="32" t="s">
        <v>59</v>
      </c>
      <c r="E86" s="13" t="s">
        <v>18</v>
      </c>
      <c r="F86" s="6">
        <f>F87+F88+F89+F90</f>
        <v>50201</v>
      </c>
      <c r="G86" s="6">
        <f>G87+G88+G89+G90</f>
        <v>50201</v>
      </c>
      <c r="H86" s="30" t="s">
        <v>41</v>
      </c>
      <c r="I86" s="30" t="s">
        <v>45</v>
      </c>
      <c r="J86" s="30">
        <v>1.4</v>
      </c>
      <c r="K86" s="30">
        <v>1.4</v>
      </c>
      <c r="L86" s="30">
        <v>1.4</v>
      </c>
      <c r="M86" s="1"/>
    </row>
    <row r="87" spans="1:13" ht="51" customHeight="1" x14ac:dyDescent="0.25">
      <c r="A87" s="31"/>
      <c r="B87" s="30"/>
      <c r="C87" s="30"/>
      <c r="D87" s="32"/>
      <c r="E87" s="13" t="s">
        <v>20</v>
      </c>
      <c r="F87" s="6"/>
      <c r="G87" s="6"/>
      <c r="H87" s="30"/>
      <c r="I87" s="30"/>
      <c r="J87" s="30"/>
      <c r="K87" s="30"/>
      <c r="L87" s="30"/>
      <c r="M87" s="1"/>
    </row>
    <row r="88" spans="1:13" ht="36.75" customHeight="1" x14ac:dyDescent="0.25">
      <c r="A88" s="31"/>
      <c r="B88" s="30"/>
      <c r="C88" s="30"/>
      <c r="D88" s="32"/>
      <c r="E88" s="13" t="s">
        <v>21</v>
      </c>
      <c r="F88" s="6">
        <v>50201</v>
      </c>
      <c r="G88" s="6">
        <v>50201</v>
      </c>
      <c r="H88" s="30"/>
      <c r="I88" s="30"/>
      <c r="J88" s="30"/>
      <c r="K88" s="30"/>
      <c r="L88" s="30"/>
      <c r="M88" s="1"/>
    </row>
    <row r="89" spans="1:13" ht="42" customHeight="1" x14ac:dyDescent="0.25">
      <c r="A89" s="31"/>
      <c r="B89" s="30"/>
      <c r="C89" s="30"/>
      <c r="D89" s="32"/>
      <c r="E89" s="14" t="s">
        <v>85</v>
      </c>
      <c r="F89" s="6"/>
      <c r="G89" s="6"/>
      <c r="H89" s="30"/>
      <c r="I89" s="30"/>
      <c r="J89" s="30"/>
      <c r="K89" s="30"/>
      <c r="L89" s="30"/>
      <c r="M89" s="1"/>
    </row>
    <row r="90" spans="1:13" ht="26.25" customHeight="1" x14ac:dyDescent="0.25">
      <c r="A90" s="31"/>
      <c r="B90" s="30"/>
      <c r="C90" s="30"/>
      <c r="D90" s="32"/>
      <c r="E90" s="14" t="s">
        <v>22</v>
      </c>
      <c r="F90" s="6"/>
      <c r="G90" s="6"/>
      <c r="H90" s="30"/>
      <c r="I90" s="30"/>
      <c r="J90" s="30"/>
      <c r="K90" s="30"/>
      <c r="L90" s="30"/>
      <c r="M90" s="1"/>
    </row>
    <row r="91" spans="1:13" ht="24.75" customHeight="1" x14ac:dyDescent="0.25">
      <c r="A91" s="31"/>
      <c r="B91" s="30" t="s">
        <v>52</v>
      </c>
      <c r="C91" s="30">
        <v>507</v>
      </c>
      <c r="D91" s="31" t="s">
        <v>60</v>
      </c>
      <c r="E91" s="31"/>
      <c r="F91" s="31"/>
      <c r="G91" s="31"/>
      <c r="H91" s="31"/>
      <c r="I91" s="31"/>
      <c r="J91" s="31"/>
      <c r="K91" s="31"/>
      <c r="L91" s="31"/>
      <c r="M91" s="1"/>
    </row>
    <row r="92" spans="1:13" ht="28.5" customHeight="1" x14ac:dyDescent="0.25">
      <c r="A92" s="31"/>
      <c r="B92" s="30"/>
      <c r="C92" s="30"/>
      <c r="D92" s="31"/>
      <c r="E92" s="31"/>
      <c r="F92" s="31"/>
      <c r="G92" s="31"/>
      <c r="H92" s="31"/>
      <c r="I92" s="31"/>
      <c r="J92" s="31"/>
      <c r="K92" s="31"/>
      <c r="L92" s="31"/>
      <c r="M92" s="1"/>
    </row>
    <row r="93" spans="1:13" ht="18.75" customHeight="1" x14ac:dyDescent="0.25">
      <c r="A93" s="31"/>
      <c r="B93" s="30"/>
      <c r="C93" s="30"/>
      <c r="D93" s="31"/>
      <c r="E93" s="31"/>
      <c r="F93" s="31"/>
      <c r="G93" s="31"/>
      <c r="H93" s="31"/>
      <c r="I93" s="31"/>
      <c r="J93" s="31"/>
      <c r="K93" s="31"/>
      <c r="L93" s="31"/>
      <c r="M93" s="1"/>
    </row>
    <row r="94" spans="1:13" ht="27" customHeight="1" x14ac:dyDescent="0.25">
      <c r="A94" s="31"/>
      <c r="B94" s="30"/>
      <c r="C94" s="30"/>
      <c r="D94" s="31"/>
      <c r="E94" s="31"/>
      <c r="F94" s="31"/>
      <c r="G94" s="31"/>
      <c r="H94" s="31"/>
      <c r="I94" s="31"/>
      <c r="J94" s="31"/>
      <c r="K94" s="31"/>
      <c r="L94" s="31"/>
      <c r="M94" s="1"/>
    </row>
    <row r="95" spans="1:13" ht="26.25" customHeight="1" x14ac:dyDescent="0.25">
      <c r="A95" s="31"/>
      <c r="B95" s="30"/>
      <c r="C95" s="30"/>
      <c r="D95" s="31"/>
      <c r="E95" s="31"/>
      <c r="F95" s="31"/>
      <c r="G95" s="31"/>
      <c r="H95" s="31"/>
      <c r="I95" s="31"/>
      <c r="J95" s="31"/>
      <c r="K95" s="31"/>
      <c r="L95" s="31"/>
      <c r="M95" s="1"/>
    </row>
    <row r="96" spans="1:13" ht="24.75" customHeight="1" x14ac:dyDescent="0.25">
      <c r="A96" s="31"/>
      <c r="B96" s="30" t="s">
        <v>61</v>
      </c>
      <c r="C96" s="30">
        <v>507</v>
      </c>
      <c r="D96" s="31" t="s">
        <v>86</v>
      </c>
      <c r="E96" s="31"/>
      <c r="F96" s="31"/>
      <c r="G96" s="31"/>
      <c r="H96" s="31"/>
      <c r="I96" s="31"/>
      <c r="J96" s="31"/>
      <c r="K96" s="31"/>
      <c r="L96" s="31"/>
      <c r="M96" s="1"/>
    </row>
    <row r="97" spans="1:13" ht="18" customHeight="1" x14ac:dyDescent="0.25">
      <c r="A97" s="31"/>
      <c r="B97" s="30"/>
      <c r="C97" s="30"/>
      <c r="D97" s="31"/>
      <c r="E97" s="31"/>
      <c r="F97" s="31"/>
      <c r="G97" s="31"/>
      <c r="H97" s="31"/>
      <c r="I97" s="31"/>
      <c r="J97" s="31"/>
      <c r="K97" s="31"/>
      <c r="L97" s="31"/>
      <c r="M97" s="1"/>
    </row>
    <row r="98" spans="1:13" ht="18.75" customHeight="1" x14ac:dyDescent="0.25">
      <c r="A98" s="31"/>
      <c r="B98" s="30"/>
      <c r="C98" s="30"/>
      <c r="D98" s="31"/>
      <c r="E98" s="31"/>
      <c r="F98" s="31"/>
      <c r="G98" s="31"/>
      <c r="H98" s="31"/>
      <c r="I98" s="31"/>
      <c r="J98" s="31"/>
      <c r="K98" s="31"/>
      <c r="L98" s="31"/>
      <c r="M98" s="1"/>
    </row>
    <row r="99" spans="1:13" ht="21.75" customHeight="1" x14ac:dyDescent="0.25">
      <c r="A99" s="31"/>
      <c r="B99" s="30"/>
      <c r="C99" s="30"/>
      <c r="D99" s="31"/>
      <c r="E99" s="31"/>
      <c r="F99" s="31"/>
      <c r="G99" s="31"/>
      <c r="H99" s="31"/>
      <c r="I99" s="31"/>
      <c r="J99" s="31"/>
      <c r="K99" s="31"/>
      <c r="L99" s="31"/>
      <c r="M99" s="1"/>
    </row>
    <row r="100" spans="1:13" ht="21" hidden="1" customHeight="1" x14ac:dyDescent="0.25">
      <c r="A100" s="31"/>
      <c r="B100" s="30"/>
      <c r="C100" s="30"/>
      <c r="D100" s="31"/>
      <c r="E100" s="31"/>
      <c r="F100" s="31"/>
      <c r="G100" s="31"/>
      <c r="H100" s="31"/>
      <c r="I100" s="31"/>
      <c r="J100" s="31"/>
      <c r="K100" s="31"/>
      <c r="L100" s="31"/>
      <c r="M100" s="1"/>
    </row>
    <row r="101" spans="1:13" ht="20.25" customHeight="1" x14ac:dyDescent="0.25">
      <c r="A101" s="31"/>
      <c r="B101" s="30" t="s">
        <v>62</v>
      </c>
      <c r="C101" s="30">
        <v>507</v>
      </c>
      <c r="D101" s="31" t="s">
        <v>86</v>
      </c>
      <c r="E101" s="31"/>
      <c r="F101" s="31"/>
      <c r="G101" s="31"/>
      <c r="H101" s="31"/>
      <c r="I101" s="31"/>
      <c r="J101" s="31"/>
      <c r="K101" s="31"/>
      <c r="L101" s="31"/>
      <c r="M101" s="1"/>
    </row>
    <row r="102" spans="1:13" ht="10.5" customHeight="1" x14ac:dyDescent="0.25">
      <c r="A102" s="31"/>
      <c r="B102" s="30"/>
      <c r="C102" s="30"/>
      <c r="D102" s="31"/>
      <c r="E102" s="31"/>
      <c r="F102" s="31"/>
      <c r="G102" s="31"/>
      <c r="H102" s="31"/>
      <c r="I102" s="31"/>
      <c r="J102" s="31"/>
      <c r="K102" s="31"/>
      <c r="L102" s="31"/>
      <c r="M102" s="1"/>
    </row>
    <row r="103" spans="1:13" ht="24" customHeight="1" x14ac:dyDescent="0.25">
      <c r="A103" s="31"/>
      <c r="B103" s="30"/>
      <c r="C103" s="30"/>
      <c r="D103" s="31"/>
      <c r="E103" s="31"/>
      <c r="F103" s="31"/>
      <c r="G103" s="31"/>
      <c r="H103" s="31"/>
      <c r="I103" s="31"/>
      <c r="J103" s="31"/>
      <c r="K103" s="31"/>
      <c r="L103" s="31"/>
      <c r="M103" s="1"/>
    </row>
    <row r="104" spans="1:13" ht="17.25" customHeight="1" x14ac:dyDescent="0.25">
      <c r="A104" s="31"/>
      <c r="B104" s="30"/>
      <c r="C104" s="30"/>
      <c r="D104" s="31"/>
      <c r="E104" s="31"/>
      <c r="F104" s="31"/>
      <c r="G104" s="31"/>
      <c r="H104" s="31"/>
      <c r="I104" s="31"/>
      <c r="J104" s="31"/>
      <c r="K104" s="31"/>
      <c r="L104" s="31"/>
      <c r="M104" s="1"/>
    </row>
    <row r="105" spans="1:13" ht="7.5" hidden="1" customHeight="1" x14ac:dyDescent="0.25">
      <c r="A105" s="31"/>
      <c r="B105" s="30"/>
      <c r="C105" s="30"/>
      <c r="D105" s="31"/>
      <c r="E105" s="31"/>
      <c r="F105" s="31"/>
      <c r="G105" s="31"/>
      <c r="H105" s="31"/>
      <c r="I105" s="31"/>
      <c r="J105" s="31"/>
      <c r="K105" s="31"/>
      <c r="L105" s="31"/>
      <c r="M105" s="1"/>
    </row>
    <row r="106" spans="1:13" ht="27" customHeight="1" x14ac:dyDescent="0.25">
      <c r="A106" s="31"/>
      <c r="B106" s="30" t="s">
        <v>68</v>
      </c>
      <c r="C106" s="30">
        <v>507</v>
      </c>
      <c r="D106" s="31" t="s">
        <v>86</v>
      </c>
      <c r="E106" s="31"/>
      <c r="F106" s="31"/>
      <c r="G106" s="31"/>
      <c r="H106" s="31"/>
      <c r="I106" s="31"/>
      <c r="J106" s="31"/>
      <c r="K106" s="31"/>
      <c r="L106" s="31"/>
      <c r="M106" s="1"/>
    </row>
    <row r="107" spans="1:13" ht="22.5" customHeight="1" x14ac:dyDescent="0.25">
      <c r="A107" s="31"/>
      <c r="B107" s="30"/>
      <c r="C107" s="30"/>
      <c r="D107" s="31"/>
      <c r="E107" s="31"/>
      <c r="F107" s="31"/>
      <c r="G107" s="31"/>
      <c r="H107" s="31"/>
      <c r="I107" s="31"/>
      <c r="J107" s="31"/>
      <c r="K107" s="31"/>
      <c r="L107" s="31"/>
      <c r="M107" s="1"/>
    </row>
    <row r="108" spans="1:13" ht="21.75" customHeight="1" x14ac:dyDescent="0.25">
      <c r="A108" s="31"/>
      <c r="B108" s="30"/>
      <c r="C108" s="30"/>
      <c r="D108" s="31"/>
      <c r="E108" s="31"/>
      <c r="F108" s="31"/>
      <c r="G108" s="31"/>
      <c r="H108" s="31"/>
      <c r="I108" s="31"/>
      <c r="J108" s="31"/>
      <c r="K108" s="31"/>
      <c r="L108" s="31"/>
      <c r="M108" s="1"/>
    </row>
    <row r="109" spans="1:13" ht="26.25" customHeight="1" x14ac:dyDescent="0.25">
      <c r="A109" s="31"/>
      <c r="B109" s="30"/>
      <c r="C109" s="30"/>
      <c r="D109" s="31"/>
      <c r="E109" s="31"/>
      <c r="F109" s="31"/>
      <c r="G109" s="31"/>
      <c r="H109" s="31"/>
      <c r="I109" s="31"/>
      <c r="J109" s="31"/>
      <c r="K109" s="31"/>
      <c r="L109" s="31"/>
      <c r="M109" s="1"/>
    </row>
    <row r="110" spans="1:13" ht="23.25" customHeight="1" x14ac:dyDescent="0.25">
      <c r="A110" s="31"/>
      <c r="B110" s="30"/>
      <c r="C110" s="30"/>
      <c r="D110" s="31"/>
      <c r="E110" s="31"/>
      <c r="F110" s="31"/>
      <c r="G110" s="31"/>
      <c r="H110" s="31"/>
      <c r="I110" s="31"/>
      <c r="J110" s="31"/>
      <c r="K110" s="31"/>
      <c r="L110" s="31"/>
      <c r="M110" s="1"/>
    </row>
    <row r="111" spans="1:13" ht="20.25" customHeight="1" x14ac:dyDescent="0.25">
      <c r="A111" s="31"/>
      <c r="B111" s="30" t="s">
        <v>49</v>
      </c>
      <c r="C111" s="30"/>
      <c r="D111" s="30"/>
      <c r="E111" s="13" t="s">
        <v>18</v>
      </c>
      <c r="F111" s="6">
        <f t="shared" ref="F111:G113" si="3">F116</f>
        <v>921011.78</v>
      </c>
      <c r="G111" s="6">
        <f t="shared" si="3"/>
        <v>921011.78</v>
      </c>
      <c r="H111" s="31" t="s">
        <v>19</v>
      </c>
      <c r="I111" s="31" t="s">
        <v>19</v>
      </c>
      <c r="J111" s="31" t="s">
        <v>19</v>
      </c>
      <c r="K111" s="31" t="s">
        <v>19</v>
      </c>
      <c r="L111" s="31" t="s">
        <v>19</v>
      </c>
      <c r="M111" s="1"/>
    </row>
    <row r="112" spans="1:13" ht="53.25" customHeight="1" x14ac:dyDescent="0.25">
      <c r="A112" s="31"/>
      <c r="B112" s="30"/>
      <c r="C112" s="30"/>
      <c r="D112" s="30"/>
      <c r="E112" s="13" t="s">
        <v>20</v>
      </c>
      <c r="F112" s="6">
        <f t="shared" si="3"/>
        <v>325000</v>
      </c>
      <c r="G112" s="6">
        <f t="shared" si="3"/>
        <v>325000</v>
      </c>
      <c r="H112" s="31"/>
      <c r="I112" s="31"/>
      <c r="J112" s="31"/>
      <c r="K112" s="31"/>
      <c r="L112" s="31"/>
      <c r="M112" s="1"/>
    </row>
    <row r="113" spans="1:13" ht="36.75" customHeight="1" x14ac:dyDescent="0.25">
      <c r="A113" s="31"/>
      <c r="B113" s="30"/>
      <c r="C113" s="30"/>
      <c r="D113" s="30"/>
      <c r="E113" s="13" t="s">
        <v>21</v>
      </c>
      <c r="F113" s="6">
        <f t="shared" si="3"/>
        <v>596011.78</v>
      </c>
      <c r="G113" s="6">
        <f t="shared" si="3"/>
        <v>596011.78</v>
      </c>
      <c r="H113" s="31"/>
      <c r="I113" s="31"/>
      <c r="J113" s="31"/>
      <c r="K113" s="31"/>
      <c r="L113" s="31"/>
      <c r="M113" s="1"/>
    </row>
    <row r="114" spans="1:13" ht="47.25" customHeight="1" x14ac:dyDescent="0.25">
      <c r="A114" s="31"/>
      <c r="B114" s="30"/>
      <c r="C114" s="30"/>
      <c r="D114" s="30"/>
      <c r="E114" s="14" t="s">
        <v>85</v>
      </c>
      <c r="F114" s="6">
        <f t="shared" ref="F114:G114" si="4">F124</f>
        <v>0</v>
      </c>
      <c r="G114" s="6">
        <f t="shared" si="4"/>
        <v>0</v>
      </c>
      <c r="H114" s="31"/>
      <c r="I114" s="31"/>
      <c r="J114" s="31"/>
      <c r="K114" s="31"/>
      <c r="L114" s="31"/>
      <c r="M114" s="1"/>
    </row>
    <row r="115" spans="1:13" ht="21" customHeight="1" x14ac:dyDescent="0.25">
      <c r="A115" s="31"/>
      <c r="B115" s="30"/>
      <c r="C115" s="30"/>
      <c r="D115" s="30"/>
      <c r="E115" s="14" t="s">
        <v>22</v>
      </c>
      <c r="F115" s="6">
        <f>F125</f>
        <v>0</v>
      </c>
      <c r="G115" s="6"/>
      <c r="H115" s="31"/>
      <c r="I115" s="31"/>
      <c r="J115" s="31"/>
      <c r="K115" s="31"/>
      <c r="L115" s="31"/>
      <c r="M115" s="1"/>
    </row>
    <row r="116" spans="1:13" ht="24.75" customHeight="1" x14ac:dyDescent="0.25">
      <c r="A116" s="31"/>
      <c r="B116" s="30" t="str">
        <f>[1]Лист3!$B$67</f>
        <v>Основное мероприятие 4: Достижение финансовой и экономической устойчивости сельского хозяйства</v>
      </c>
      <c r="C116" s="31" t="s">
        <v>19</v>
      </c>
      <c r="D116" s="30">
        <v>2420400000</v>
      </c>
      <c r="E116" s="13" t="s">
        <v>18</v>
      </c>
      <c r="F116" s="6">
        <f>F117+F118+F119+F120</f>
        <v>921011.78</v>
      </c>
      <c r="G116" s="6">
        <f>G117+G118+G119+G120</f>
        <v>921011.78</v>
      </c>
      <c r="H116" s="31" t="s">
        <v>19</v>
      </c>
      <c r="I116" s="31" t="s">
        <v>19</v>
      </c>
      <c r="J116" s="31" t="s">
        <v>19</v>
      </c>
      <c r="K116" s="31" t="s">
        <v>19</v>
      </c>
      <c r="L116" s="31" t="s">
        <v>19</v>
      </c>
      <c r="M116" s="1"/>
    </row>
    <row r="117" spans="1:13" ht="48.75" customHeight="1" x14ac:dyDescent="0.25">
      <c r="A117" s="31"/>
      <c r="B117" s="30"/>
      <c r="C117" s="31"/>
      <c r="D117" s="30"/>
      <c r="E117" s="13" t="s">
        <v>20</v>
      </c>
      <c r="F117" s="6">
        <f>F122+F127+F132+F137+F142+F147</f>
        <v>325000</v>
      </c>
      <c r="G117" s="6">
        <f>G122+G127+G132+G137+G142+G147</f>
        <v>325000</v>
      </c>
      <c r="H117" s="31"/>
      <c r="I117" s="31"/>
      <c r="J117" s="31"/>
      <c r="K117" s="31"/>
      <c r="L117" s="31"/>
      <c r="M117" s="1"/>
    </row>
    <row r="118" spans="1:13" ht="39" customHeight="1" x14ac:dyDescent="0.25">
      <c r="A118" s="31"/>
      <c r="B118" s="30"/>
      <c r="C118" s="31"/>
      <c r="D118" s="30"/>
      <c r="E118" s="13" t="s">
        <v>21</v>
      </c>
      <c r="F118" s="6">
        <f>F123+F128+F133+F138+F143</f>
        <v>596011.78</v>
      </c>
      <c r="G118" s="6">
        <f>G123+G128+G133+G138+G143</f>
        <v>596011.78</v>
      </c>
      <c r="H118" s="31"/>
      <c r="I118" s="31"/>
      <c r="J118" s="31"/>
      <c r="K118" s="31"/>
      <c r="L118" s="31"/>
      <c r="M118" s="1"/>
    </row>
    <row r="119" spans="1:13" ht="50.25" customHeight="1" x14ac:dyDescent="0.25">
      <c r="A119" s="31"/>
      <c r="B119" s="30"/>
      <c r="C119" s="31"/>
      <c r="D119" s="30"/>
      <c r="E119" s="14" t="s">
        <v>85</v>
      </c>
      <c r="F119" s="6">
        <f>F124+F129+F134+F144+F139+F154+F157+F167</f>
        <v>0</v>
      </c>
      <c r="G119" s="6">
        <f>G124+G129+G134+G144+G139+G154+G157+G167</f>
        <v>0</v>
      </c>
      <c r="H119" s="31"/>
      <c r="I119" s="31"/>
      <c r="J119" s="31"/>
      <c r="K119" s="31"/>
      <c r="L119" s="31"/>
      <c r="M119" s="1"/>
    </row>
    <row r="120" spans="1:13" ht="21.75" customHeight="1" x14ac:dyDescent="0.25">
      <c r="A120" s="31"/>
      <c r="B120" s="30"/>
      <c r="C120" s="31"/>
      <c r="D120" s="30"/>
      <c r="E120" s="14" t="s">
        <v>22</v>
      </c>
      <c r="F120" s="6">
        <f>F125+F130+F135+F145+F140+F155+F158+F168</f>
        <v>0</v>
      </c>
      <c r="G120" s="6">
        <f>G125+G130+G135+G145+G140+G155+G158+G168</f>
        <v>0</v>
      </c>
      <c r="H120" s="31"/>
      <c r="I120" s="31"/>
      <c r="J120" s="31"/>
      <c r="K120" s="31"/>
      <c r="L120" s="31"/>
      <c r="M120" s="1"/>
    </row>
    <row r="121" spans="1:13" ht="24.75" customHeight="1" x14ac:dyDescent="0.25">
      <c r="A121" s="31"/>
      <c r="B121" s="30" t="s">
        <v>27</v>
      </c>
      <c r="C121" s="30">
        <v>507</v>
      </c>
      <c r="D121" s="32">
        <v>2420419990</v>
      </c>
      <c r="E121" s="13" t="s">
        <v>18</v>
      </c>
      <c r="F121" s="6">
        <f>F122+F123+F124+F125</f>
        <v>50000</v>
      </c>
      <c r="G121" s="6">
        <f>G122+G123+G124+G125</f>
        <v>50000</v>
      </c>
      <c r="H121" s="30" t="s">
        <v>69</v>
      </c>
      <c r="I121" s="30" t="s">
        <v>42</v>
      </c>
      <c r="J121" s="30">
        <v>1</v>
      </c>
      <c r="K121" s="30">
        <v>1</v>
      </c>
      <c r="L121" s="30">
        <v>1</v>
      </c>
      <c r="M121" s="1"/>
    </row>
    <row r="122" spans="1:13" ht="55.5" customHeight="1" x14ac:dyDescent="0.25">
      <c r="A122" s="31"/>
      <c r="B122" s="30"/>
      <c r="C122" s="30"/>
      <c r="D122" s="32"/>
      <c r="E122" s="13" t="s">
        <v>20</v>
      </c>
      <c r="F122" s="6">
        <v>50000</v>
      </c>
      <c r="G122" s="6">
        <v>50000</v>
      </c>
      <c r="H122" s="30"/>
      <c r="I122" s="30"/>
      <c r="J122" s="30"/>
      <c r="K122" s="30"/>
      <c r="L122" s="30"/>
      <c r="M122" s="1"/>
    </row>
    <row r="123" spans="1:13" ht="35.25" customHeight="1" x14ac:dyDescent="0.25">
      <c r="A123" s="31"/>
      <c r="B123" s="30"/>
      <c r="C123" s="30"/>
      <c r="D123" s="32"/>
      <c r="E123" s="13" t="s">
        <v>21</v>
      </c>
      <c r="F123" s="6"/>
      <c r="G123" s="6"/>
      <c r="H123" s="30"/>
      <c r="I123" s="30"/>
      <c r="J123" s="30"/>
      <c r="K123" s="30"/>
      <c r="L123" s="30"/>
      <c r="M123" s="1"/>
    </row>
    <row r="124" spans="1:13" ht="51" customHeight="1" x14ac:dyDescent="0.25">
      <c r="A124" s="31"/>
      <c r="B124" s="30"/>
      <c r="C124" s="30"/>
      <c r="D124" s="32"/>
      <c r="E124" s="14" t="s">
        <v>85</v>
      </c>
      <c r="F124" s="6"/>
      <c r="G124" s="6"/>
      <c r="H124" s="30"/>
      <c r="I124" s="30"/>
      <c r="J124" s="30"/>
      <c r="K124" s="30"/>
      <c r="L124" s="30"/>
      <c r="M124" s="1"/>
    </row>
    <row r="125" spans="1:13" ht="27" customHeight="1" x14ac:dyDescent="0.25">
      <c r="A125" s="31"/>
      <c r="B125" s="30"/>
      <c r="C125" s="30"/>
      <c r="D125" s="32"/>
      <c r="E125" s="14" t="s">
        <v>22</v>
      </c>
      <c r="F125" s="6"/>
      <c r="G125" s="6"/>
      <c r="H125" s="30"/>
      <c r="I125" s="30"/>
      <c r="J125" s="30"/>
      <c r="K125" s="30"/>
      <c r="L125" s="30"/>
      <c r="M125" s="1"/>
    </row>
    <row r="126" spans="1:13" ht="24.75" customHeight="1" x14ac:dyDescent="0.25">
      <c r="A126" s="31"/>
      <c r="B126" s="30" t="s">
        <v>28</v>
      </c>
      <c r="C126" s="30">
        <v>507</v>
      </c>
      <c r="D126" s="32">
        <v>2420419990</v>
      </c>
      <c r="E126" s="13" t="s">
        <v>18</v>
      </c>
      <c r="F126" s="6">
        <f>F127+F128+F129+F130</f>
        <v>275000</v>
      </c>
      <c r="G126" s="6">
        <f>G127+G128+G129+G130</f>
        <v>275000</v>
      </c>
      <c r="H126" s="30" t="s">
        <v>54</v>
      </c>
      <c r="I126" s="30" t="s">
        <v>42</v>
      </c>
      <c r="J126" s="30">
        <v>3</v>
      </c>
      <c r="K126" s="30">
        <v>3</v>
      </c>
      <c r="L126" s="30">
        <v>3</v>
      </c>
      <c r="M126" s="1"/>
    </row>
    <row r="127" spans="1:13" ht="49.5" customHeight="1" x14ac:dyDescent="0.25">
      <c r="A127" s="31"/>
      <c r="B127" s="30"/>
      <c r="C127" s="30"/>
      <c r="D127" s="32"/>
      <c r="E127" s="13" t="s">
        <v>20</v>
      </c>
      <c r="F127" s="6">
        <v>275000</v>
      </c>
      <c r="G127" s="6">
        <v>275000</v>
      </c>
      <c r="H127" s="30"/>
      <c r="I127" s="30"/>
      <c r="J127" s="30"/>
      <c r="K127" s="30"/>
      <c r="L127" s="30"/>
      <c r="M127" s="1"/>
    </row>
    <row r="128" spans="1:13" ht="33.75" customHeight="1" x14ac:dyDescent="0.25">
      <c r="A128" s="31"/>
      <c r="B128" s="30"/>
      <c r="C128" s="30"/>
      <c r="D128" s="32"/>
      <c r="E128" s="13" t="s">
        <v>21</v>
      </c>
      <c r="F128" s="6"/>
      <c r="G128" s="6"/>
      <c r="H128" s="30"/>
      <c r="I128" s="30"/>
      <c r="J128" s="30"/>
      <c r="K128" s="30"/>
      <c r="L128" s="30"/>
      <c r="M128" s="1"/>
    </row>
    <row r="129" spans="1:13" ht="49.5" customHeight="1" x14ac:dyDescent="0.25">
      <c r="A129" s="31"/>
      <c r="B129" s="30"/>
      <c r="C129" s="30"/>
      <c r="D129" s="32"/>
      <c r="E129" s="14" t="s">
        <v>85</v>
      </c>
      <c r="F129" s="6"/>
      <c r="G129" s="6"/>
      <c r="H129" s="30"/>
      <c r="I129" s="30"/>
      <c r="J129" s="30"/>
      <c r="K129" s="30"/>
      <c r="L129" s="30"/>
      <c r="M129" s="1"/>
    </row>
    <row r="130" spans="1:13" ht="21.75" customHeight="1" x14ac:dyDescent="0.25">
      <c r="A130" s="31"/>
      <c r="B130" s="30"/>
      <c r="C130" s="30"/>
      <c r="D130" s="32"/>
      <c r="E130" s="14" t="s">
        <v>22</v>
      </c>
      <c r="F130" s="6"/>
      <c r="G130" s="6"/>
      <c r="H130" s="30"/>
      <c r="I130" s="30"/>
      <c r="J130" s="30"/>
      <c r="K130" s="30"/>
      <c r="L130" s="30"/>
      <c r="M130" s="1"/>
    </row>
    <row r="131" spans="1:13" ht="15.75" customHeight="1" x14ac:dyDescent="0.25">
      <c r="A131" s="31"/>
      <c r="B131" s="30" t="s">
        <v>29</v>
      </c>
      <c r="C131" s="30">
        <v>507</v>
      </c>
      <c r="D131" s="31" t="s">
        <v>60</v>
      </c>
      <c r="E131" s="31"/>
      <c r="F131" s="31"/>
      <c r="G131" s="31"/>
      <c r="H131" s="31"/>
      <c r="I131" s="31"/>
      <c r="J131" s="31"/>
      <c r="K131" s="31"/>
      <c r="L131" s="31"/>
      <c r="M131" s="1"/>
    </row>
    <row r="132" spans="1:13" ht="13.5" customHeight="1" x14ac:dyDescent="0.25">
      <c r="A132" s="31"/>
      <c r="B132" s="30"/>
      <c r="C132" s="30"/>
      <c r="D132" s="31"/>
      <c r="E132" s="31"/>
      <c r="F132" s="31"/>
      <c r="G132" s="31"/>
      <c r="H132" s="31"/>
      <c r="I132" s="31"/>
      <c r="J132" s="31"/>
      <c r="K132" s="31"/>
      <c r="L132" s="31"/>
      <c r="M132" s="1"/>
    </row>
    <row r="133" spans="1:13" ht="12" customHeight="1" x14ac:dyDescent="0.25">
      <c r="A133" s="31"/>
      <c r="B133" s="30"/>
      <c r="C133" s="30"/>
      <c r="D133" s="31"/>
      <c r="E133" s="31"/>
      <c r="F133" s="31"/>
      <c r="G133" s="31"/>
      <c r="H133" s="31"/>
      <c r="I133" s="31"/>
      <c r="J133" s="31"/>
      <c r="K133" s="31"/>
      <c r="L133" s="31"/>
      <c r="M133" s="1"/>
    </row>
    <row r="134" spans="1:13" ht="15" customHeight="1" x14ac:dyDescent="0.25">
      <c r="A134" s="31"/>
      <c r="B134" s="30"/>
      <c r="C134" s="30"/>
      <c r="D134" s="31"/>
      <c r="E134" s="31"/>
      <c r="F134" s="31"/>
      <c r="G134" s="31"/>
      <c r="H134" s="31"/>
      <c r="I134" s="31"/>
      <c r="J134" s="31"/>
      <c r="K134" s="31"/>
      <c r="L134" s="31"/>
      <c r="M134" s="1"/>
    </row>
    <row r="135" spans="1:13" ht="13.5" customHeight="1" x14ac:dyDescent="0.25">
      <c r="A135" s="31"/>
      <c r="B135" s="30"/>
      <c r="C135" s="30"/>
      <c r="D135" s="31"/>
      <c r="E135" s="31"/>
      <c r="F135" s="31"/>
      <c r="G135" s="31"/>
      <c r="H135" s="31"/>
      <c r="I135" s="31"/>
      <c r="J135" s="31"/>
      <c r="K135" s="31"/>
      <c r="L135" s="31"/>
      <c r="M135" s="1"/>
    </row>
    <row r="136" spans="1:13" ht="24.75" customHeight="1" x14ac:dyDescent="0.25">
      <c r="A136" s="31"/>
      <c r="B136" s="30" t="s">
        <v>50</v>
      </c>
      <c r="C136" s="30">
        <v>507</v>
      </c>
      <c r="D136" s="31" t="s">
        <v>56</v>
      </c>
      <c r="E136" s="31"/>
      <c r="F136" s="31"/>
      <c r="G136" s="31"/>
      <c r="H136" s="31"/>
      <c r="I136" s="31"/>
      <c r="J136" s="31"/>
      <c r="K136" s="31"/>
      <c r="L136" s="31"/>
      <c r="M136" s="1"/>
    </row>
    <row r="137" spans="1:13" ht="17.25" customHeight="1" x14ac:dyDescent="0.25">
      <c r="A137" s="31"/>
      <c r="B137" s="30"/>
      <c r="C137" s="30"/>
      <c r="D137" s="31"/>
      <c r="E137" s="31"/>
      <c r="F137" s="31"/>
      <c r="G137" s="31"/>
      <c r="H137" s="31"/>
      <c r="I137" s="31"/>
      <c r="J137" s="31"/>
      <c r="K137" s="31"/>
      <c r="L137" s="31"/>
      <c r="M137" s="1"/>
    </row>
    <row r="138" spans="1:13" ht="30" customHeight="1" x14ac:dyDescent="0.25">
      <c r="A138" s="31"/>
      <c r="B138" s="30"/>
      <c r="C138" s="30"/>
      <c r="D138" s="31"/>
      <c r="E138" s="31"/>
      <c r="F138" s="31"/>
      <c r="G138" s="31"/>
      <c r="H138" s="31"/>
      <c r="I138" s="31"/>
      <c r="J138" s="31"/>
      <c r="K138" s="31"/>
      <c r="L138" s="31"/>
      <c r="M138" s="1"/>
    </row>
    <row r="139" spans="1:13" ht="12" customHeight="1" x14ac:dyDescent="0.25">
      <c r="A139" s="31"/>
      <c r="B139" s="30"/>
      <c r="C139" s="30"/>
      <c r="D139" s="31"/>
      <c r="E139" s="31"/>
      <c r="F139" s="31"/>
      <c r="G139" s="31"/>
      <c r="H139" s="31"/>
      <c r="I139" s="31"/>
      <c r="J139" s="31"/>
      <c r="K139" s="31"/>
      <c r="L139" s="31"/>
      <c r="M139" s="1"/>
    </row>
    <row r="140" spans="1:13" ht="12.75" customHeight="1" x14ac:dyDescent="0.25">
      <c r="A140" s="31"/>
      <c r="B140" s="30"/>
      <c r="C140" s="30"/>
      <c r="D140" s="31"/>
      <c r="E140" s="31"/>
      <c r="F140" s="31"/>
      <c r="G140" s="31"/>
      <c r="H140" s="31"/>
      <c r="I140" s="31"/>
      <c r="J140" s="31"/>
      <c r="K140" s="31"/>
      <c r="L140" s="31"/>
      <c r="M140" s="1"/>
    </row>
    <row r="141" spans="1:13" ht="23.25" customHeight="1" x14ac:dyDescent="0.25">
      <c r="A141" s="30"/>
      <c r="B141" s="30" t="str">
        <f>[1]Лист3!$B$82</f>
        <v>Мероприятие 5: 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териитории города Омска и территориях муниципальных районов Омской области</v>
      </c>
      <c r="C141" s="30">
        <v>507</v>
      </c>
      <c r="D141" s="32">
        <v>2420470900</v>
      </c>
      <c r="E141" s="13" t="s">
        <v>18</v>
      </c>
      <c r="F141" s="6">
        <f>F142+F143+F144+F145</f>
        <v>596011.78</v>
      </c>
      <c r="G141" s="6">
        <f>G142+G143+G144+G145</f>
        <v>596011.78</v>
      </c>
      <c r="H141" s="30" t="str">
        <f>[1]Лист3!$N$82</f>
        <v>Количество отловленных безнадзорных животных на территории района</v>
      </c>
      <c r="I141" s="30" t="s">
        <v>63</v>
      </c>
      <c r="J141" s="30">
        <v>112</v>
      </c>
      <c r="K141" s="30">
        <v>112</v>
      </c>
      <c r="L141" s="30">
        <v>112</v>
      </c>
      <c r="M141" s="1"/>
    </row>
    <row r="142" spans="1:13" ht="50.25" customHeight="1" x14ac:dyDescent="0.25">
      <c r="A142" s="30"/>
      <c r="B142" s="30"/>
      <c r="C142" s="30"/>
      <c r="D142" s="32"/>
      <c r="E142" s="13" t="s">
        <v>20</v>
      </c>
      <c r="F142" s="6">
        <v>0</v>
      </c>
      <c r="G142" s="6">
        <v>0</v>
      </c>
      <c r="H142" s="30"/>
      <c r="I142" s="30"/>
      <c r="J142" s="30"/>
      <c r="K142" s="30"/>
      <c r="L142" s="30"/>
      <c r="M142" s="1"/>
    </row>
    <row r="143" spans="1:13" ht="32.25" customHeight="1" x14ac:dyDescent="0.25">
      <c r="A143" s="30"/>
      <c r="B143" s="30"/>
      <c r="C143" s="30"/>
      <c r="D143" s="32"/>
      <c r="E143" s="13" t="s">
        <v>21</v>
      </c>
      <c r="F143" s="6">
        <v>596011.78</v>
      </c>
      <c r="G143" s="6">
        <v>596011.78</v>
      </c>
      <c r="H143" s="30"/>
      <c r="I143" s="30"/>
      <c r="J143" s="30"/>
      <c r="K143" s="30"/>
      <c r="L143" s="30"/>
      <c r="M143" s="1"/>
    </row>
    <row r="144" spans="1:13" ht="48" customHeight="1" x14ac:dyDescent="0.25">
      <c r="A144" s="30"/>
      <c r="B144" s="30"/>
      <c r="C144" s="30"/>
      <c r="D144" s="32"/>
      <c r="E144" s="14" t="s">
        <v>85</v>
      </c>
      <c r="F144" s="6"/>
      <c r="G144" s="6"/>
      <c r="H144" s="30"/>
      <c r="I144" s="30"/>
      <c r="J144" s="30"/>
      <c r="K144" s="30"/>
      <c r="L144" s="30"/>
      <c r="M144" s="1"/>
    </row>
    <row r="145" spans="1:13" ht="23.25" customHeight="1" x14ac:dyDescent="0.25">
      <c r="A145" s="30"/>
      <c r="B145" s="30"/>
      <c r="C145" s="30"/>
      <c r="D145" s="32"/>
      <c r="E145" s="14" t="s">
        <v>22</v>
      </c>
      <c r="F145" s="6"/>
      <c r="G145" s="6"/>
      <c r="H145" s="30"/>
      <c r="I145" s="30"/>
      <c r="J145" s="30"/>
      <c r="K145" s="30"/>
      <c r="L145" s="30"/>
      <c r="M145" s="1"/>
    </row>
    <row r="146" spans="1:13" ht="37.5" hidden="1" customHeight="1" thickBot="1" x14ac:dyDescent="0.25">
      <c r="A146" s="30"/>
      <c r="B146" s="30" t="s">
        <v>53</v>
      </c>
      <c r="C146" s="30">
        <v>507</v>
      </c>
      <c r="D146" s="31" t="s">
        <v>60</v>
      </c>
      <c r="E146" s="31"/>
      <c r="F146" s="31"/>
      <c r="G146" s="31"/>
      <c r="H146" s="31"/>
      <c r="I146" s="31"/>
      <c r="J146" s="31"/>
      <c r="K146" s="31"/>
      <c r="L146" s="31"/>
      <c r="M146" s="1"/>
    </row>
    <row r="147" spans="1:13" ht="15.75" customHeight="1" x14ac:dyDescent="0.25">
      <c r="A147" s="30"/>
      <c r="B147" s="30"/>
      <c r="C147" s="30"/>
      <c r="D147" s="31"/>
      <c r="E147" s="31"/>
      <c r="F147" s="31"/>
      <c r="G147" s="31"/>
      <c r="H147" s="31"/>
      <c r="I147" s="31"/>
      <c r="J147" s="31"/>
      <c r="K147" s="31"/>
      <c r="L147" s="31"/>
      <c r="M147" s="1"/>
    </row>
    <row r="148" spans="1:13" ht="16.5" customHeight="1" x14ac:dyDescent="0.25">
      <c r="A148" s="30"/>
      <c r="B148" s="30"/>
      <c r="C148" s="30"/>
      <c r="D148" s="31"/>
      <c r="E148" s="31"/>
      <c r="F148" s="31"/>
      <c r="G148" s="31"/>
      <c r="H148" s="31"/>
      <c r="I148" s="31"/>
      <c r="J148" s="31"/>
      <c r="K148" s="31"/>
      <c r="L148" s="31"/>
      <c r="M148" s="1"/>
    </row>
    <row r="149" spans="1:13" ht="17.25" customHeight="1" x14ac:dyDescent="0.25">
      <c r="A149" s="30"/>
      <c r="B149" s="30"/>
      <c r="C149" s="30"/>
      <c r="D149" s="31"/>
      <c r="E149" s="31"/>
      <c r="F149" s="31"/>
      <c r="G149" s="31"/>
      <c r="H149" s="31"/>
      <c r="I149" s="31"/>
      <c r="J149" s="31"/>
      <c r="K149" s="31"/>
      <c r="L149" s="31"/>
      <c r="M149" s="1"/>
    </row>
    <row r="150" spans="1:13" ht="13.5" customHeight="1" x14ac:dyDescent="0.25">
      <c r="A150" s="30"/>
      <c r="B150" s="30"/>
      <c r="C150" s="30"/>
      <c r="D150" s="31"/>
      <c r="E150" s="31"/>
      <c r="F150" s="31"/>
      <c r="G150" s="31"/>
      <c r="H150" s="31"/>
      <c r="I150" s="31"/>
      <c r="J150" s="31"/>
      <c r="K150" s="31"/>
      <c r="L150" s="31"/>
      <c r="M150" s="1"/>
    </row>
    <row r="151" spans="1:13" ht="23.25" customHeight="1" x14ac:dyDescent="0.25">
      <c r="A151" s="31"/>
      <c r="B151" s="30" t="s">
        <v>46</v>
      </c>
      <c r="C151" s="30"/>
      <c r="D151" s="30"/>
      <c r="E151" s="13" t="s">
        <v>18</v>
      </c>
      <c r="F151" s="6">
        <f>F152+F153+F154+F155</f>
        <v>4397608.1399999997</v>
      </c>
      <c r="G151" s="6">
        <f>G152+G153+G154+G155</f>
        <v>4397608.1399999997</v>
      </c>
      <c r="H151" s="31" t="s">
        <v>19</v>
      </c>
      <c r="I151" s="30" t="s">
        <v>19</v>
      </c>
      <c r="J151" s="30" t="s">
        <v>19</v>
      </c>
      <c r="K151" s="30" t="s">
        <v>19</v>
      </c>
      <c r="L151" s="30" t="s">
        <v>19</v>
      </c>
      <c r="M151" s="1"/>
    </row>
    <row r="152" spans="1:13" ht="52.5" customHeight="1" x14ac:dyDescent="0.25">
      <c r="A152" s="31"/>
      <c r="B152" s="30"/>
      <c r="C152" s="30"/>
      <c r="D152" s="30"/>
      <c r="E152" s="13" t="s">
        <v>20</v>
      </c>
      <c r="F152" s="6">
        <f>F17+F27+F52+F112</f>
        <v>3571015.36</v>
      </c>
      <c r="G152" s="6">
        <f>G17+G27+G52+G112</f>
        <v>3571015.36</v>
      </c>
      <c r="H152" s="31"/>
      <c r="I152" s="30"/>
      <c r="J152" s="30"/>
      <c r="K152" s="30"/>
      <c r="L152" s="30"/>
      <c r="M152" s="1"/>
    </row>
    <row r="153" spans="1:13" ht="33.75" customHeight="1" x14ac:dyDescent="0.25">
      <c r="A153" s="31"/>
      <c r="B153" s="30"/>
      <c r="C153" s="30"/>
      <c r="D153" s="30"/>
      <c r="E153" s="13" t="s">
        <v>21</v>
      </c>
      <c r="F153" s="6">
        <f>F18+F28+F53+F113</f>
        <v>826592.78</v>
      </c>
      <c r="G153" s="6">
        <f>G18+G28+G53+G113</f>
        <v>826592.78</v>
      </c>
      <c r="H153" s="31"/>
      <c r="I153" s="30"/>
      <c r="J153" s="30"/>
      <c r="K153" s="30"/>
      <c r="L153" s="30"/>
      <c r="M153" s="1"/>
    </row>
    <row r="154" spans="1:13" ht="46.5" customHeight="1" x14ac:dyDescent="0.25">
      <c r="A154" s="31"/>
      <c r="B154" s="30"/>
      <c r="C154" s="30"/>
      <c r="D154" s="30"/>
      <c r="E154" s="14" t="s">
        <v>85</v>
      </c>
      <c r="F154" s="6">
        <f>F19+F29+F54+F114</f>
        <v>0</v>
      </c>
      <c r="G154" s="6">
        <f>G19+G29+G54</f>
        <v>0</v>
      </c>
      <c r="H154" s="31"/>
      <c r="I154" s="30"/>
      <c r="J154" s="30"/>
      <c r="K154" s="30"/>
      <c r="L154" s="30"/>
      <c r="M154" s="1"/>
    </row>
    <row r="155" spans="1:13" ht="25.5" customHeight="1" x14ac:dyDescent="0.25">
      <c r="A155" s="31"/>
      <c r="B155" s="30"/>
      <c r="C155" s="30"/>
      <c r="D155" s="30"/>
      <c r="E155" s="14" t="s">
        <v>22</v>
      </c>
      <c r="F155" s="6">
        <f>F20+F30+F55+F115</f>
        <v>0</v>
      </c>
      <c r="G155" s="6">
        <f>G20+G30+G55</f>
        <v>0</v>
      </c>
      <c r="H155" s="31"/>
      <c r="I155" s="30"/>
      <c r="J155" s="30"/>
      <c r="K155" s="30"/>
      <c r="L155" s="30"/>
      <c r="M155" s="1"/>
    </row>
    <row r="158" spans="1:13" x14ac:dyDescent="0.25">
      <c r="B158" s="26" t="s">
        <v>70</v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</row>
    <row r="159" spans="1:13" ht="32.25" customHeight="1" x14ac:dyDescent="0.25">
      <c r="B159" s="27" t="s">
        <v>107</v>
      </c>
      <c r="C159" s="27"/>
      <c r="D159" s="27"/>
      <c r="E159" s="27"/>
      <c r="F159" s="27"/>
      <c r="G159" s="27"/>
      <c r="H159" s="27"/>
      <c r="I159" s="27"/>
      <c r="J159" s="27"/>
      <c r="K159" s="27"/>
      <c r="L159" s="27"/>
    </row>
    <row r="160" spans="1:13" ht="48" customHeight="1" x14ac:dyDescent="0.25">
      <c r="B160" s="28" t="s">
        <v>71</v>
      </c>
      <c r="C160" s="28"/>
      <c r="D160" s="28"/>
      <c r="E160" s="28"/>
      <c r="F160" s="28"/>
      <c r="G160" s="28"/>
      <c r="H160" s="28"/>
      <c r="I160" s="28"/>
      <c r="J160" s="28"/>
      <c r="K160" s="28"/>
      <c r="L160" s="28"/>
    </row>
    <row r="161" spans="2:12" ht="18.75" x14ac:dyDescent="0.25">
      <c r="B161" s="24" t="s">
        <v>87</v>
      </c>
      <c r="C161" s="10"/>
      <c r="D161" s="10"/>
      <c r="E161" s="10"/>
      <c r="F161" s="22"/>
      <c r="G161" s="22"/>
      <c r="H161" s="10"/>
      <c r="I161" s="10"/>
      <c r="J161" s="10"/>
      <c r="K161" s="10"/>
      <c r="L161" s="10"/>
    </row>
    <row r="162" spans="2:12" ht="18.75" x14ac:dyDescent="0.25">
      <c r="B162" s="28" t="s">
        <v>31</v>
      </c>
      <c r="C162" s="28"/>
      <c r="D162" s="28"/>
      <c r="E162" s="28"/>
      <c r="F162" s="28"/>
      <c r="G162" s="28"/>
      <c r="H162" s="28"/>
      <c r="I162" s="28"/>
      <c r="J162" s="28"/>
      <c r="K162" s="28"/>
      <c r="L162" s="28"/>
    </row>
    <row r="163" spans="2:12" ht="18.75" x14ac:dyDescent="0.25">
      <c r="B163" s="17" t="s">
        <v>88</v>
      </c>
      <c r="C163" s="16"/>
      <c r="D163" s="16"/>
      <c r="E163" s="16"/>
      <c r="F163" s="18"/>
      <c r="G163" s="18"/>
      <c r="H163" s="16"/>
      <c r="I163" s="16"/>
      <c r="J163" s="16"/>
      <c r="K163" s="16"/>
      <c r="L163" s="16"/>
    </row>
    <row r="164" spans="2:12" ht="32.25" customHeight="1" x14ac:dyDescent="0.25">
      <c r="B164" s="29" t="s">
        <v>66</v>
      </c>
      <c r="C164" s="29"/>
      <c r="D164" s="29"/>
      <c r="E164" s="29"/>
      <c r="F164" s="29"/>
      <c r="G164" s="29"/>
      <c r="H164" s="29"/>
      <c r="I164" s="29"/>
      <c r="J164" s="29"/>
      <c r="K164" s="29"/>
      <c r="L164" s="29"/>
    </row>
    <row r="165" spans="2:12" ht="18.75" x14ac:dyDescent="0.25">
      <c r="B165" s="19" t="s">
        <v>89</v>
      </c>
      <c r="C165" s="16"/>
      <c r="D165" s="16"/>
      <c r="E165" s="16"/>
      <c r="F165" s="18"/>
      <c r="G165" s="18"/>
      <c r="H165" s="16"/>
      <c r="I165" s="16"/>
      <c r="J165" s="16"/>
      <c r="K165" s="16"/>
      <c r="L165" s="16"/>
    </row>
    <row r="166" spans="2:12" ht="18.75" x14ac:dyDescent="0.25">
      <c r="B166" s="20" t="s">
        <v>90</v>
      </c>
      <c r="C166" s="16"/>
      <c r="D166" s="16"/>
      <c r="E166" s="16"/>
      <c r="F166" s="18"/>
      <c r="G166" s="18"/>
      <c r="H166" s="16"/>
      <c r="I166" s="16"/>
      <c r="J166" s="16"/>
      <c r="K166" s="16"/>
      <c r="L166" s="16"/>
    </row>
    <row r="167" spans="2:12" ht="18.75" x14ac:dyDescent="0.25">
      <c r="B167" s="20" t="s">
        <v>73</v>
      </c>
      <c r="C167" s="16"/>
      <c r="D167" s="16"/>
      <c r="E167" s="16"/>
      <c r="F167" s="18"/>
      <c r="G167" s="18"/>
      <c r="H167" s="16"/>
      <c r="I167" s="16"/>
      <c r="J167" s="16"/>
      <c r="K167" s="16"/>
      <c r="L167" s="16"/>
    </row>
    <row r="168" spans="2:12" ht="27.75" customHeight="1" x14ac:dyDescent="0.25">
      <c r="B168" s="36" t="s">
        <v>72</v>
      </c>
      <c r="C168" s="36"/>
      <c r="D168" s="36"/>
      <c r="E168" s="36"/>
      <c r="F168" s="36"/>
      <c r="G168" s="36"/>
      <c r="H168" s="36"/>
      <c r="I168" s="36"/>
      <c r="J168" s="36"/>
      <c r="K168" s="36"/>
      <c r="L168" s="36"/>
    </row>
    <row r="169" spans="2:12" ht="18.75" x14ac:dyDescent="0.25">
      <c r="B169" s="21" t="s">
        <v>91</v>
      </c>
      <c r="C169" s="10"/>
      <c r="D169" s="10"/>
      <c r="E169" s="10"/>
      <c r="F169" s="22"/>
      <c r="G169" s="22"/>
      <c r="H169" s="10"/>
      <c r="I169" s="10"/>
      <c r="J169" s="10"/>
      <c r="K169" s="10"/>
      <c r="L169" s="10"/>
    </row>
    <row r="170" spans="2:12" ht="18.75" x14ac:dyDescent="0.25">
      <c r="B170" s="21" t="s">
        <v>92</v>
      </c>
      <c r="C170" s="10"/>
      <c r="D170" s="10"/>
      <c r="E170" s="10"/>
      <c r="F170" s="22"/>
      <c r="G170" s="22"/>
      <c r="H170" s="10"/>
      <c r="I170" s="10"/>
      <c r="J170" s="10"/>
      <c r="K170" s="10"/>
      <c r="L170" s="10"/>
    </row>
    <row r="171" spans="2:12" ht="18.75" x14ac:dyDescent="0.25">
      <c r="B171" s="21" t="s">
        <v>73</v>
      </c>
      <c r="C171" s="10"/>
      <c r="D171" s="10"/>
      <c r="E171" s="10"/>
      <c r="F171" s="22"/>
      <c r="G171" s="22"/>
      <c r="H171" s="10"/>
      <c r="I171" s="10"/>
      <c r="J171" s="10"/>
      <c r="K171" s="10"/>
      <c r="L171" s="10"/>
    </row>
    <row r="172" spans="2:12" ht="30" customHeight="1" x14ac:dyDescent="0.25">
      <c r="B172" s="28" t="s">
        <v>93</v>
      </c>
      <c r="C172" s="28"/>
      <c r="D172" s="28"/>
      <c r="E172" s="28"/>
      <c r="F172" s="28"/>
      <c r="G172" s="28"/>
      <c r="H172" s="28"/>
      <c r="I172" s="28"/>
      <c r="J172" s="28"/>
      <c r="K172" s="28"/>
      <c r="L172" s="28"/>
    </row>
    <row r="173" spans="2:12" ht="34.5" customHeight="1" x14ac:dyDescent="0.25">
      <c r="B173" s="28" t="s">
        <v>32</v>
      </c>
      <c r="C173" s="28"/>
      <c r="D173" s="28"/>
      <c r="E173" s="28"/>
      <c r="F173" s="28"/>
      <c r="G173" s="28"/>
      <c r="H173" s="28"/>
      <c r="I173" s="28"/>
      <c r="J173" s="28"/>
      <c r="K173" s="28"/>
      <c r="L173" s="28"/>
    </row>
    <row r="174" spans="2:12" ht="18.75" x14ac:dyDescent="0.25">
      <c r="B174" s="23" t="s">
        <v>94</v>
      </c>
      <c r="C174" s="10"/>
      <c r="D174" s="10"/>
      <c r="E174" s="10"/>
      <c r="F174" s="22"/>
      <c r="G174" s="22"/>
      <c r="H174" s="10"/>
      <c r="I174" s="10"/>
      <c r="J174" s="10"/>
      <c r="K174" s="10"/>
      <c r="L174" s="10"/>
    </row>
    <row r="175" spans="2:12" ht="33" customHeight="1" x14ac:dyDescent="0.25">
      <c r="B175" s="36" t="s">
        <v>34</v>
      </c>
      <c r="C175" s="36"/>
      <c r="D175" s="36"/>
      <c r="E175" s="36"/>
      <c r="F175" s="36"/>
      <c r="G175" s="36"/>
      <c r="H175" s="36"/>
      <c r="I175" s="36"/>
      <c r="J175" s="36"/>
      <c r="K175" s="36"/>
      <c r="L175" s="36"/>
    </row>
    <row r="176" spans="2:12" ht="18.75" x14ac:dyDescent="0.25">
      <c r="B176" s="20" t="s">
        <v>95</v>
      </c>
      <c r="C176" s="16"/>
      <c r="D176" s="16"/>
      <c r="E176" s="16"/>
      <c r="F176" s="18"/>
      <c r="G176" s="18"/>
      <c r="H176" s="16"/>
      <c r="I176" s="16"/>
      <c r="J176" s="16"/>
      <c r="K176" s="16"/>
      <c r="L176" s="16"/>
    </row>
    <row r="177" spans="2:12" ht="18.75" x14ac:dyDescent="0.25">
      <c r="B177" s="20" t="s">
        <v>96</v>
      </c>
      <c r="C177" s="16"/>
      <c r="D177" s="16"/>
      <c r="E177" s="16"/>
      <c r="F177" s="18"/>
      <c r="G177" s="18"/>
      <c r="H177" s="16"/>
      <c r="I177" s="16"/>
      <c r="J177" s="16"/>
      <c r="K177" s="16"/>
      <c r="L177" s="16"/>
    </row>
    <row r="178" spans="2:12" ht="18.75" x14ac:dyDescent="0.25">
      <c r="B178" s="20" t="s">
        <v>74</v>
      </c>
      <c r="C178" s="16"/>
      <c r="D178" s="16"/>
      <c r="E178" s="16"/>
      <c r="F178" s="18"/>
      <c r="G178" s="18"/>
      <c r="H178" s="16"/>
      <c r="I178" s="16"/>
      <c r="J178" s="16"/>
      <c r="K178" s="16"/>
      <c r="L178" s="16"/>
    </row>
    <row r="179" spans="2:12" ht="29.25" customHeight="1" x14ac:dyDescent="0.25">
      <c r="B179" s="36" t="s">
        <v>51</v>
      </c>
      <c r="C179" s="36"/>
      <c r="D179" s="36"/>
      <c r="E179" s="36"/>
      <c r="F179" s="36"/>
      <c r="G179" s="36"/>
      <c r="H179" s="36"/>
      <c r="I179" s="36"/>
      <c r="J179" s="36"/>
      <c r="K179" s="36"/>
      <c r="L179" s="36"/>
    </row>
    <row r="180" spans="2:12" ht="18.75" x14ac:dyDescent="0.25">
      <c r="B180" s="21" t="s">
        <v>97</v>
      </c>
      <c r="C180" s="10"/>
      <c r="D180" s="10"/>
      <c r="E180" s="10"/>
      <c r="F180" s="22"/>
      <c r="G180" s="22"/>
      <c r="H180" s="10"/>
      <c r="I180" s="10"/>
      <c r="J180" s="10"/>
      <c r="K180" s="10"/>
      <c r="L180" s="10"/>
    </row>
    <row r="181" spans="2:12" ht="18.75" x14ac:dyDescent="0.25">
      <c r="B181" s="21" t="s">
        <v>98</v>
      </c>
      <c r="C181" s="10"/>
      <c r="D181" s="10"/>
      <c r="E181" s="10"/>
      <c r="F181" s="22"/>
      <c r="G181" s="22"/>
      <c r="H181" s="10"/>
      <c r="I181" s="10"/>
      <c r="J181" s="10"/>
      <c r="K181" s="10"/>
      <c r="L181" s="10"/>
    </row>
    <row r="182" spans="2:12" ht="18.75" x14ac:dyDescent="0.25">
      <c r="B182" s="21" t="s">
        <v>73</v>
      </c>
      <c r="C182" s="10"/>
      <c r="D182" s="10"/>
      <c r="E182" s="10"/>
      <c r="F182" s="22"/>
      <c r="G182" s="22"/>
      <c r="H182" s="10"/>
      <c r="I182" s="10"/>
      <c r="J182" s="10"/>
      <c r="K182" s="10"/>
      <c r="L182" s="10"/>
    </row>
    <row r="183" spans="2:12" ht="19.5" customHeight="1" x14ac:dyDescent="0.25">
      <c r="B183" s="28" t="s">
        <v>99</v>
      </c>
      <c r="C183" s="28"/>
      <c r="D183" s="28"/>
      <c r="E183" s="28"/>
      <c r="F183" s="28"/>
      <c r="G183" s="28"/>
      <c r="H183" s="28"/>
      <c r="I183" s="28"/>
      <c r="J183" s="28"/>
      <c r="K183" s="28"/>
      <c r="L183" s="28"/>
    </row>
    <row r="184" spans="2:12" ht="30" customHeight="1" x14ac:dyDescent="0.25">
      <c r="B184" s="28" t="s">
        <v>75</v>
      </c>
      <c r="C184" s="28"/>
      <c r="D184" s="28"/>
      <c r="E184" s="28"/>
      <c r="F184" s="28"/>
      <c r="G184" s="28"/>
      <c r="H184" s="28"/>
      <c r="I184" s="28"/>
      <c r="J184" s="28"/>
      <c r="K184" s="28"/>
      <c r="L184" s="28"/>
    </row>
    <row r="185" spans="2:12" ht="27" customHeight="1" x14ac:dyDescent="0.25">
      <c r="B185" s="24" t="s">
        <v>100</v>
      </c>
      <c r="C185" s="10"/>
      <c r="D185" s="10"/>
      <c r="E185" s="10"/>
      <c r="F185" s="22"/>
      <c r="G185" s="22"/>
      <c r="H185" s="10"/>
      <c r="I185" s="10"/>
      <c r="J185" s="10"/>
      <c r="K185" s="10"/>
      <c r="L185" s="10"/>
    </row>
    <row r="186" spans="2:12" ht="30.75" customHeight="1" x14ac:dyDescent="0.25">
      <c r="B186" s="36" t="s">
        <v>27</v>
      </c>
      <c r="C186" s="36"/>
      <c r="D186" s="36"/>
      <c r="E186" s="36"/>
      <c r="F186" s="36"/>
      <c r="G186" s="36"/>
      <c r="H186" s="36"/>
      <c r="I186" s="36"/>
      <c r="J186" s="36"/>
      <c r="K186" s="36"/>
      <c r="L186" s="36"/>
    </row>
    <row r="187" spans="2:12" ht="18.75" x14ac:dyDescent="0.25">
      <c r="B187" s="19" t="s">
        <v>76</v>
      </c>
      <c r="C187" s="16"/>
      <c r="D187" s="16"/>
      <c r="E187" s="16"/>
      <c r="F187" s="18"/>
      <c r="G187" s="18"/>
      <c r="H187" s="16"/>
      <c r="I187" s="16"/>
      <c r="J187" s="16"/>
      <c r="K187" s="16"/>
      <c r="L187" s="16"/>
    </row>
    <row r="188" spans="2:12" ht="18.75" x14ac:dyDescent="0.25">
      <c r="B188" s="20" t="s">
        <v>77</v>
      </c>
      <c r="C188" s="16"/>
      <c r="D188" s="16"/>
      <c r="E188" s="16"/>
      <c r="F188" s="18"/>
      <c r="G188" s="18"/>
      <c r="H188" s="16"/>
      <c r="I188" s="16"/>
      <c r="J188" s="16"/>
      <c r="K188" s="16"/>
      <c r="L188" s="16"/>
    </row>
    <row r="189" spans="2:12" ht="18.75" x14ac:dyDescent="0.25">
      <c r="B189" s="20" t="s">
        <v>78</v>
      </c>
      <c r="C189" s="16"/>
      <c r="D189" s="16"/>
      <c r="E189" s="16"/>
      <c r="F189" s="18"/>
      <c r="G189" s="18"/>
      <c r="H189" s="16"/>
      <c r="I189" s="16"/>
      <c r="J189" s="16"/>
      <c r="K189" s="16"/>
      <c r="L189" s="16"/>
    </row>
    <row r="190" spans="2:12" ht="24" customHeight="1" x14ac:dyDescent="0.25">
      <c r="B190" s="36" t="s">
        <v>79</v>
      </c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2:12" ht="33" customHeight="1" x14ac:dyDescent="0.25">
      <c r="B191" s="21" t="s">
        <v>101</v>
      </c>
      <c r="C191" s="10"/>
      <c r="D191" s="10"/>
      <c r="E191" s="10"/>
      <c r="F191" s="10"/>
      <c r="G191" s="10"/>
      <c r="H191" s="10"/>
      <c r="I191" s="10"/>
      <c r="J191" s="10"/>
      <c r="K191" s="10"/>
      <c r="L191" s="10"/>
    </row>
    <row r="192" spans="2:12" ht="18.75" x14ac:dyDescent="0.25">
      <c r="B192" s="21" t="s">
        <v>102</v>
      </c>
      <c r="C192" s="10"/>
      <c r="D192" s="10"/>
      <c r="E192" s="10"/>
      <c r="F192" s="22"/>
      <c r="G192" s="22"/>
      <c r="H192" s="10"/>
      <c r="I192" s="10"/>
      <c r="J192" s="10"/>
      <c r="K192" s="10"/>
      <c r="L192" s="10"/>
    </row>
    <row r="193" spans="2:12" ht="18.75" x14ac:dyDescent="0.25">
      <c r="B193" s="21" t="s">
        <v>78</v>
      </c>
      <c r="C193" s="10"/>
      <c r="D193" s="10"/>
      <c r="E193" s="10"/>
      <c r="F193" s="22"/>
      <c r="G193" s="22"/>
      <c r="H193" s="10"/>
      <c r="I193" s="10"/>
      <c r="J193" s="10"/>
      <c r="K193" s="10"/>
      <c r="L193" s="10"/>
    </row>
    <row r="194" spans="2:12" ht="50.25" customHeight="1" x14ac:dyDescent="0.25">
      <c r="B194" s="36" t="s">
        <v>80</v>
      </c>
      <c r="C194" s="36"/>
      <c r="D194" s="36"/>
      <c r="E194" s="36"/>
      <c r="F194" s="36"/>
      <c r="G194" s="36"/>
      <c r="H194" s="36"/>
      <c r="I194" s="36"/>
      <c r="J194" s="36"/>
      <c r="K194" s="36"/>
      <c r="L194" s="36"/>
    </row>
    <row r="195" spans="2:12" ht="18.75" x14ac:dyDescent="0.25">
      <c r="B195" s="21" t="s">
        <v>103</v>
      </c>
      <c r="C195" s="10"/>
      <c r="D195" s="10"/>
      <c r="E195" s="10"/>
      <c r="F195" s="22"/>
      <c r="G195" s="22"/>
      <c r="H195" s="10"/>
      <c r="I195" s="10"/>
      <c r="J195" s="10"/>
      <c r="K195" s="10"/>
      <c r="L195" s="10"/>
    </row>
    <row r="196" spans="2:12" ht="18.75" x14ac:dyDescent="0.25">
      <c r="B196" s="21" t="s">
        <v>104</v>
      </c>
      <c r="C196" s="10"/>
      <c r="D196" s="10"/>
      <c r="E196" s="10"/>
      <c r="F196" s="22"/>
      <c r="G196" s="22"/>
      <c r="H196" s="10"/>
      <c r="I196" s="10"/>
      <c r="J196" s="10"/>
      <c r="K196" s="10"/>
      <c r="L196" s="10"/>
    </row>
    <row r="197" spans="2:12" ht="18.75" x14ac:dyDescent="0.25">
      <c r="B197" s="21" t="s">
        <v>105</v>
      </c>
      <c r="C197" s="10"/>
      <c r="D197" s="10"/>
      <c r="E197" s="10"/>
      <c r="F197" s="22"/>
      <c r="G197" s="22"/>
      <c r="H197" s="10"/>
      <c r="I197" s="10"/>
      <c r="J197" s="10"/>
      <c r="K197" s="10"/>
      <c r="L197" s="10"/>
    </row>
    <row r="198" spans="2:12" ht="45" customHeight="1" x14ac:dyDescent="0.25">
      <c r="B198" s="36" t="s">
        <v>106</v>
      </c>
      <c r="C198" s="36"/>
      <c r="D198" s="36"/>
      <c r="E198" s="36"/>
      <c r="F198" s="36"/>
      <c r="G198" s="36"/>
      <c r="H198" s="36"/>
      <c r="I198" s="36"/>
      <c r="J198" s="36"/>
      <c r="K198" s="36"/>
      <c r="L198" s="36"/>
    </row>
    <row r="206" spans="2:12" ht="33.75" customHeight="1" x14ac:dyDescent="0.25"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</row>
    <row r="210" spans="2:12" ht="30.75" customHeight="1" x14ac:dyDescent="0.25"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</row>
  </sheetData>
  <mergeCells count="221">
    <mergeCell ref="I61:I65"/>
    <mergeCell ref="J61:J65"/>
    <mergeCell ref="K61:K65"/>
    <mergeCell ref="B198:L198"/>
    <mergeCell ref="B194:L194"/>
    <mergeCell ref="B190:L190"/>
    <mergeCell ref="D106:L110"/>
    <mergeCell ref="B162:L162"/>
    <mergeCell ref="B168:L168"/>
    <mergeCell ref="B175:L175"/>
    <mergeCell ref="B173:L173"/>
    <mergeCell ref="B172:L172"/>
    <mergeCell ref="B186:L186"/>
    <mergeCell ref="B184:L184"/>
    <mergeCell ref="B183:L183"/>
    <mergeCell ref="B179:L179"/>
    <mergeCell ref="B121:B125"/>
    <mergeCell ref="C121:C125"/>
    <mergeCell ref="A61:A65"/>
    <mergeCell ref="B61:B65"/>
    <mergeCell ref="C61:C65"/>
    <mergeCell ref="D61:D65"/>
    <mergeCell ref="H61:H65"/>
    <mergeCell ref="D6:G6"/>
    <mergeCell ref="D131:L135"/>
    <mergeCell ref="D146:L150"/>
    <mergeCell ref="D136:L140"/>
    <mergeCell ref="L141:L145"/>
    <mergeCell ref="D121:D125"/>
    <mergeCell ref="H121:H125"/>
    <mergeCell ref="I121:I125"/>
    <mergeCell ref="J121:J125"/>
    <mergeCell ref="K121:K125"/>
    <mergeCell ref="L121:L125"/>
    <mergeCell ref="J31:J35"/>
    <mergeCell ref="K31:K35"/>
    <mergeCell ref="L31:L35"/>
    <mergeCell ref="J116:J120"/>
    <mergeCell ref="K116:K120"/>
    <mergeCell ref="L116:L120"/>
    <mergeCell ref="J46:J50"/>
    <mergeCell ref="J86:J90"/>
    <mergeCell ref="C66:C70"/>
    <mergeCell ref="D71:L75"/>
    <mergeCell ref="D66:L70"/>
    <mergeCell ref="A81:A85"/>
    <mergeCell ref="B81:B85"/>
    <mergeCell ref="C81:C85"/>
    <mergeCell ref="D81:L85"/>
    <mergeCell ref="A86:A90"/>
    <mergeCell ref="B86:B90"/>
    <mergeCell ref="K86:K90"/>
    <mergeCell ref="L86:L90"/>
    <mergeCell ref="C71:C75"/>
    <mergeCell ref="A66:A70"/>
    <mergeCell ref="A116:A120"/>
    <mergeCell ref="B116:B120"/>
    <mergeCell ref="C116:C120"/>
    <mergeCell ref="D116:D120"/>
    <mergeCell ref="H116:H120"/>
    <mergeCell ref="I116:I120"/>
    <mergeCell ref="D91:L95"/>
    <mergeCell ref="A96:A100"/>
    <mergeCell ref="B96:B100"/>
    <mergeCell ref="C96:C100"/>
    <mergeCell ref="J111:J115"/>
    <mergeCell ref="K111:K115"/>
    <mergeCell ref="L111:L115"/>
    <mergeCell ref="A91:A95"/>
    <mergeCell ref="B91:B95"/>
    <mergeCell ref="C91:C95"/>
    <mergeCell ref="A101:A105"/>
    <mergeCell ref="B101:B105"/>
    <mergeCell ref="C101:C105"/>
    <mergeCell ref="D96:L100"/>
    <mergeCell ref="D101:L105"/>
    <mergeCell ref="B66:B70"/>
    <mergeCell ref="A31:A35"/>
    <mergeCell ref="B31:B35"/>
    <mergeCell ref="C31:C35"/>
    <mergeCell ref="D31:D35"/>
    <mergeCell ref="H31:H35"/>
    <mergeCell ref="I31:I35"/>
    <mergeCell ref="A46:A50"/>
    <mergeCell ref="B46:B50"/>
    <mergeCell ref="C46:C50"/>
    <mergeCell ref="D46:D50"/>
    <mergeCell ref="I46:I50"/>
    <mergeCell ref="A36:A40"/>
    <mergeCell ref="B36:B40"/>
    <mergeCell ref="C36:C40"/>
    <mergeCell ref="D36:L40"/>
    <mergeCell ref="H41:H45"/>
    <mergeCell ref="I41:I45"/>
    <mergeCell ref="A111:A115"/>
    <mergeCell ref="B111:D115"/>
    <mergeCell ref="H111:H115"/>
    <mergeCell ref="I111:I115"/>
    <mergeCell ref="L56:L60"/>
    <mergeCell ref="A51:A55"/>
    <mergeCell ref="B51:D55"/>
    <mergeCell ref="H51:H55"/>
    <mergeCell ref="I51:I55"/>
    <mergeCell ref="J51:J55"/>
    <mergeCell ref="K51:K55"/>
    <mergeCell ref="L41:L45"/>
    <mergeCell ref="A41:A45"/>
    <mergeCell ref="C86:C90"/>
    <mergeCell ref="D86:D90"/>
    <mergeCell ref="H86:H90"/>
    <mergeCell ref="I86:I90"/>
    <mergeCell ref="L61:L65"/>
    <mergeCell ref="A76:A80"/>
    <mergeCell ref="B76:B80"/>
    <mergeCell ref="C76:C80"/>
    <mergeCell ref="D76:L80"/>
    <mergeCell ref="A3:L3"/>
    <mergeCell ref="A4:L4"/>
    <mergeCell ref="A5:L5"/>
    <mergeCell ref="H21:H25"/>
    <mergeCell ref="I21:I25"/>
    <mergeCell ref="J21:J25"/>
    <mergeCell ref="K21:K25"/>
    <mergeCell ref="L21:L25"/>
    <mergeCell ref="A16:A20"/>
    <mergeCell ref="B16:D20"/>
    <mergeCell ref="H16:H20"/>
    <mergeCell ref="I16:I20"/>
    <mergeCell ref="J16:J20"/>
    <mergeCell ref="K16:K20"/>
    <mergeCell ref="L16:L20"/>
    <mergeCell ref="A21:A25"/>
    <mergeCell ref="B21:B25"/>
    <mergeCell ref="C21:C25"/>
    <mergeCell ref="D21:D25"/>
    <mergeCell ref="D10:D11"/>
    <mergeCell ref="F10:F11"/>
    <mergeCell ref="K10:K11"/>
    <mergeCell ref="A13:L13"/>
    <mergeCell ref="A14:L14"/>
    <mergeCell ref="B26:D30"/>
    <mergeCell ref="B141:B145"/>
    <mergeCell ref="C141:C145"/>
    <mergeCell ref="D141:D145"/>
    <mergeCell ref="H141:H145"/>
    <mergeCell ref="I141:I145"/>
    <mergeCell ref="J141:J145"/>
    <mergeCell ref="K141:K145"/>
    <mergeCell ref="A126:A130"/>
    <mergeCell ref="B126:B130"/>
    <mergeCell ref="C126:C130"/>
    <mergeCell ref="D126:D130"/>
    <mergeCell ref="H126:H130"/>
    <mergeCell ref="I126:I130"/>
    <mergeCell ref="J126:J130"/>
    <mergeCell ref="A136:A140"/>
    <mergeCell ref="B136:B140"/>
    <mergeCell ref="C136:C140"/>
    <mergeCell ref="H26:H30"/>
    <mergeCell ref="I26:I30"/>
    <mergeCell ref="J26:J30"/>
    <mergeCell ref="K26:K30"/>
    <mergeCell ref="A121:A125"/>
    <mergeCell ref="D41:D45"/>
    <mergeCell ref="A151:A155"/>
    <mergeCell ref="B151:B155"/>
    <mergeCell ref="C151:C155"/>
    <mergeCell ref="D151:D155"/>
    <mergeCell ref="H151:H155"/>
    <mergeCell ref="I151:I155"/>
    <mergeCell ref="J151:J155"/>
    <mergeCell ref="K151:K155"/>
    <mergeCell ref="L151:L155"/>
    <mergeCell ref="A146:A150"/>
    <mergeCell ref="B146:B150"/>
    <mergeCell ref="C146:C150"/>
    <mergeCell ref="A131:A135"/>
    <mergeCell ref="B131:B135"/>
    <mergeCell ref="C131:C135"/>
    <mergeCell ref="K46:K50"/>
    <mergeCell ref="L46:L50"/>
    <mergeCell ref="L51:L55"/>
    <mergeCell ref="A56:A60"/>
    <mergeCell ref="B56:B60"/>
    <mergeCell ref="C56:C60"/>
    <mergeCell ref="D56:D60"/>
    <mergeCell ref="H56:H60"/>
    <mergeCell ref="I56:I60"/>
    <mergeCell ref="J56:J60"/>
    <mergeCell ref="K56:K60"/>
    <mergeCell ref="H46:H50"/>
    <mergeCell ref="A106:A110"/>
    <mergeCell ref="K126:K130"/>
    <mergeCell ref="L126:L130"/>
    <mergeCell ref="A141:A145"/>
    <mergeCell ref="A71:A75"/>
    <mergeCell ref="B71:B75"/>
    <mergeCell ref="H1:K1"/>
    <mergeCell ref="B158:L158"/>
    <mergeCell ref="B159:L159"/>
    <mergeCell ref="B160:L160"/>
    <mergeCell ref="B164:L164"/>
    <mergeCell ref="B106:B110"/>
    <mergeCell ref="C106:C110"/>
    <mergeCell ref="B41:B45"/>
    <mergeCell ref="C41:C45"/>
    <mergeCell ref="J41:J45"/>
    <mergeCell ref="K41:K45"/>
    <mergeCell ref="A15:L15"/>
    <mergeCell ref="B7:B11"/>
    <mergeCell ref="C7:G7"/>
    <mergeCell ref="H7:L7"/>
    <mergeCell ref="C8:D9"/>
    <mergeCell ref="E8:E11"/>
    <mergeCell ref="F8:G9"/>
    <mergeCell ref="H8:H11"/>
    <mergeCell ref="J8:L8"/>
    <mergeCell ref="K9:L9"/>
    <mergeCell ref="C10:C11"/>
    <mergeCell ref="L26:L30"/>
    <mergeCell ref="A26:A30"/>
  </mergeCells>
  <pageMargins left="0.78740157480314965" right="0.78740157480314965" top="1.1811023622047245" bottom="0.59055118110236227" header="0" footer="0"/>
  <pageSetup paperSize="9" scale="66" fitToWidth="16" fitToHeight="16" orientation="landscape" r:id="rId1"/>
  <rowBreaks count="6" manualBreakCount="6">
    <brk id="20" max="11" man="1"/>
    <brk id="33" max="11" man="1"/>
    <brk id="43" max="11" man="1"/>
    <brk id="54" max="11" man="1"/>
    <brk id="151" max="11" man="1"/>
    <brk id="1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Олеся</cp:lastModifiedBy>
  <cp:lastPrinted>2020-06-01T04:34:46Z</cp:lastPrinted>
  <dcterms:created xsi:type="dcterms:W3CDTF">2015-05-13T08:32:03Z</dcterms:created>
  <dcterms:modified xsi:type="dcterms:W3CDTF">2020-06-01T04:34:53Z</dcterms:modified>
</cp:coreProperties>
</file>