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6360" windowWidth="15480" windowHeight="64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Лист1!$A$2</definedName>
    <definedName name="_xlnm.Print_Area" localSheetId="0">Лист1!$A$1:$V$91</definedName>
  </definedNames>
  <calcPr calcId="145621"/>
  <fileRecoveryPr autoRecover="0"/>
</workbook>
</file>

<file path=xl/calcChain.xml><?xml version="1.0" encoding="utf-8"?>
<calcChain xmlns="http://schemas.openxmlformats.org/spreadsheetml/2006/main">
  <c r="P86" i="1"/>
  <c r="P62"/>
  <c r="P59"/>
  <c r="P53"/>
  <c r="P44"/>
  <c r="P41"/>
  <c r="H39"/>
  <c r="H36"/>
  <c r="H15"/>
  <c r="I81"/>
  <c r="I78"/>
  <c r="J81"/>
  <c r="K81"/>
  <c r="L81"/>
  <c r="M81"/>
  <c r="H81"/>
  <c r="M39"/>
  <c r="L39"/>
  <c r="K39"/>
  <c r="I39"/>
  <c r="H40"/>
  <c r="G85"/>
  <c r="G84"/>
  <c r="J83"/>
  <c r="K69"/>
  <c r="K70"/>
  <c r="K67"/>
  <c r="M16"/>
  <c r="M15"/>
  <c r="L16"/>
  <c r="L15"/>
  <c r="K16"/>
  <c r="K15"/>
  <c r="J16"/>
  <c r="J15"/>
  <c r="I15"/>
  <c r="I14"/>
  <c r="H16"/>
  <c r="H14"/>
  <c r="H13"/>
  <c r="G87"/>
  <c r="G86"/>
  <c r="M86"/>
  <c r="L86"/>
  <c r="K86"/>
  <c r="J86"/>
  <c r="I86"/>
  <c r="H86"/>
  <c r="K66"/>
  <c r="J69"/>
  <c r="J66"/>
  <c r="J70"/>
  <c r="J67"/>
  <c r="M51"/>
  <c r="M48"/>
  <c r="M47"/>
  <c r="M68"/>
  <c r="L68"/>
  <c r="J51"/>
  <c r="J50"/>
  <c r="J62"/>
  <c r="J39"/>
  <c r="J36"/>
  <c r="H51"/>
  <c r="H48"/>
  <c r="H47"/>
  <c r="I51"/>
  <c r="I48"/>
  <c r="L51"/>
  <c r="L48"/>
  <c r="L47"/>
  <c r="K51"/>
  <c r="K48"/>
  <c r="I69"/>
  <c r="I66"/>
  <c r="I70"/>
  <c r="I67"/>
  <c r="I52"/>
  <c r="I49"/>
  <c r="H32"/>
  <c r="I32"/>
  <c r="K38"/>
  <c r="L36"/>
  <c r="L35"/>
  <c r="M36"/>
  <c r="M35"/>
  <c r="J80"/>
  <c r="J78"/>
  <c r="J77"/>
  <c r="K78"/>
  <c r="K77"/>
  <c r="L78"/>
  <c r="M78"/>
  <c r="G76"/>
  <c r="H37"/>
  <c r="H70"/>
  <c r="H67"/>
  <c r="H69"/>
  <c r="H66"/>
  <c r="I38"/>
  <c r="H83"/>
  <c r="I83"/>
  <c r="K83"/>
  <c r="L83"/>
  <c r="M83"/>
  <c r="I80"/>
  <c r="K80"/>
  <c r="L80"/>
  <c r="M80"/>
  <c r="H80"/>
  <c r="L77"/>
  <c r="M77"/>
  <c r="H77"/>
  <c r="I74"/>
  <c r="J74"/>
  <c r="K74"/>
  <c r="L74"/>
  <c r="M74"/>
  <c r="H74"/>
  <c r="I71"/>
  <c r="J71"/>
  <c r="K71"/>
  <c r="L71"/>
  <c r="M71"/>
  <c r="H71"/>
  <c r="L65"/>
  <c r="M65"/>
  <c r="I62"/>
  <c r="K62"/>
  <c r="L62"/>
  <c r="M62"/>
  <c r="H62"/>
  <c r="I59"/>
  <c r="J59"/>
  <c r="K59"/>
  <c r="L59"/>
  <c r="M59"/>
  <c r="H59"/>
  <c r="I56"/>
  <c r="J56"/>
  <c r="K56"/>
  <c r="L56"/>
  <c r="M56"/>
  <c r="H56"/>
  <c r="I53"/>
  <c r="J53"/>
  <c r="K53"/>
  <c r="G53"/>
  <c r="L53"/>
  <c r="M53"/>
  <c r="H53"/>
  <c r="I44"/>
  <c r="J44"/>
  <c r="K44"/>
  <c r="L44"/>
  <c r="M44"/>
  <c r="H44"/>
  <c r="I41"/>
  <c r="J41"/>
  <c r="K41"/>
  <c r="L41"/>
  <c r="M41"/>
  <c r="H41"/>
  <c r="J38"/>
  <c r="L38"/>
  <c r="I29"/>
  <c r="J29"/>
  <c r="K29"/>
  <c r="L29"/>
  <c r="M29"/>
  <c r="H29"/>
  <c r="I26"/>
  <c r="J26"/>
  <c r="K26"/>
  <c r="L26"/>
  <c r="M26"/>
  <c r="H26"/>
  <c r="I23"/>
  <c r="J23"/>
  <c r="K23"/>
  <c r="L23"/>
  <c r="M23"/>
  <c r="H23"/>
  <c r="I20"/>
  <c r="J20"/>
  <c r="K20"/>
  <c r="L20"/>
  <c r="M20"/>
  <c r="H20"/>
  <c r="I17"/>
  <c r="J17"/>
  <c r="K17"/>
  <c r="L17"/>
  <c r="M17"/>
  <c r="H17"/>
  <c r="J32"/>
  <c r="K32"/>
  <c r="L32"/>
  <c r="M32"/>
  <c r="G75"/>
  <c r="G79"/>
  <c r="G81"/>
  <c r="G72"/>
  <c r="G73"/>
  <c r="G64"/>
  <c r="G61"/>
  <c r="G63"/>
  <c r="G55"/>
  <c r="G57"/>
  <c r="G58"/>
  <c r="G60"/>
  <c r="G52"/>
  <c r="G54"/>
  <c r="G42"/>
  <c r="G45"/>
  <c r="G34"/>
  <c r="G30"/>
  <c r="G27"/>
  <c r="G24"/>
  <c r="G21"/>
  <c r="G18"/>
  <c r="M91"/>
  <c r="L91"/>
  <c r="I91"/>
  <c r="G33"/>
  <c r="H68"/>
  <c r="H38"/>
  <c r="G69"/>
  <c r="I68"/>
  <c r="I50"/>
  <c r="H90"/>
  <c r="G39"/>
  <c r="M50"/>
  <c r="M38"/>
  <c r="G38"/>
  <c r="G62"/>
  <c r="L50"/>
  <c r="G83"/>
  <c r="I13"/>
  <c r="G71"/>
  <c r="G40"/>
  <c r="J35"/>
  <c r="K36"/>
  <c r="K35"/>
  <c r="I36"/>
  <c r="I35"/>
  <c r="G70"/>
  <c r="G41"/>
  <c r="J68"/>
  <c r="K91"/>
  <c r="K68"/>
  <c r="K65"/>
  <c r="M90"/>
  <c r="M89"/>
  <c r="K14"/>
  <c r="K13"/>
  <c r="G80"/>
  <c r="G59"/>
  <c r="L90"/>
  <c r="L89"/>
  <c r="J65"/>
  <c r="J48"/>
  <c r="J90"/>
  <c r="J14"/>
  <c r="J13"/>
  <c r="G56"/>
  <c r="J91"/>
  <c r="G29"/>
  <c r="G74"/>
  <c r="I65"/>
  <c r="G51"/>
  <c r="G20"/>
  <c r="G44"/>
  <c r="G15"/>
  <c r="G26"/>
  <c r="H50"/>
  <c r="M14"/>
  <c r="M13"/>
  <c r="K50"/>
  <c r="G67"/>
  <c r="G32"/>
  <c r="G17"/>
  <c r="K47"/>
  <c r="H65"/>
  <c r="G66"/>
  <c r="H35"/>
  <c r="I77"/>
  <c r="G77"/>
  <c r="G78"/>
  <c r="I90"/>
  <c r="G49"/>
  <c r="I47"/>
  <c r="G37"/>
  <c r="H91"/>
  <c r="L14"/>
  <c r="L13"/>
  <c r="G23"/>
  <c r="G16"/>
  <c r="G90"/>
  <c r="G13"/>
  <c r="J47"/>
  <c r="G47"/>
  <c r="K90"/>
  <c r="G48"/>
  <c r="G36"/>
  <c r="G68"/>
  <c r="G35"/>
  <c r="G65"/>
  <c r="G91"/>
  <c r="J89"/>
  <c r="G50"/>
  <c r="I89"/>
  <c r="H89"/>
  <c r="G14"/>
  <c r="K89"/>
  <c r="G89"/>
</calcChain>
</file>

<file path=xl/sharedStrings.xml><?xml version="1.0" encoding="utf-8"?>
<sst xmlns="http://schemas.openxmlformats.org/spreadsheetml/2006/main" count="360" uniqueCount="105">
  <si>
    <t>Наименование</t>
  </si>
  <si>
    <t>Срок реализации мероприятия государственной программы</t>
  </si>
  <si>
    <t>Единица измерения</t>
  </si>
  <si>
    <t>Значение</t>
  </si>
  <si>
    <t>Всего</t>
  </si>
  <si>
    <t>Х</t>
  </si>
  <si>
    <t>№ 
п/п</t>
  </si>
  <si>
    <t>1.1</t>
  </si>
  <si>
    <t>1.1.1</t>
  </si>
  <si>
    <t>Единиц</t>
  </si>
  <si>
    <t>1.1.3</t>
  </si>
  <si>
    <t>1.1.4</t>
  </si>
  <si>
    <t>2.1</t>
  </si>
  <si>
    <t>2.1.1</t>
  </si>
  <si>
    <t>2.1.2</t>
  </si>
  <si>
    <t>3.1</t>
  </si>
  <si>
    <t>3.1.1</t>
  </si>
  <si>
    <t>3.1.2</t>
  </si>
  <si>
    <t>Человек</t>
  </si>
  <si>
    <t>3.1.4</t>
  </si>
  <si>
    <t>Всего, из них расходы за счет:</t>
  </si>
  <si>
    <t xml:space="preserve">Соисполнитель, исполнитель основного мероприятия, исполнитель ведомственной целевой программы, исполнитель мероприятия  </t>
  </si>
  <si>
    <t>Финансовое обеспечение</t>
  </si>
  <si>
    <t>Объем (рублей)</t>
  </si>
  <si>
    <t>2</t>
  </si>
  <si>
    <t>3</t>
  </si>
  <si>
    <t>Процент</t>
  </si>
  <si>
    <t>1.1.5</t>
  </si>
  <si>
    <t xml:space="preserve">Уровень удовлетворенности обеспечением деятельности </t>
  </si>
  <si>
    <t>Комитет культуры и искусства Администрации Тарского муниципального района Омской области</t>
  </si>
  <si>
    <t>1.1.6</t>
  </si>
  <si>
    <t>Основное мероприятие:Реализация проекта "Туризм"</t>
  </si>
  <si>
    <t>1.1.7</t>
  </si>
  <si>
    <t>Количество проведенных мероприятий</t>
  </si>
  <si>
    <t>Мероприятие 2: Организация и проведение информационно-пропагандистской кампании по продвижению туристского продукта</t>
  </si>
  <si>
    <t>Количество мероприятий, направленных на продвижение  туристских ресурсов Тарского района</t>
  </si>
  <si>
    <t>Мероприятие 2:Поощрение лучших работников культуры, повышение профессионального мастерства работников учреждений культуры в сферекультурно-досуговой деятельности</t>
  </si>
  <si>
    <t>Количество специалистов, принявших участие в мероприятиях, способствующих повышению профессионального мастерства</t>
  </si>
  <si>
    <t>3..1.3</t>
  </si>
  <si>
    <t>Мероприятие 3: Оказание поддержки при строительстве или приобретении жилья работникам отрасли</t>
  </si>
  <si>
    <t>Количество специалистов, улучшивших жилищные условия</t>
  </si>
  <si>
    <t>Количество специалистов, получивших  единовременное пособие</t>
  </si>
  <si>
    <t>4.1</t>
  </si>
  <si>
    <t>Основное мероприятие "Поддержка, развитие и обновление содержания работы учреждений культуры"</t>
  </si>
  <si>
    <t>4.</t>
  </si>
  <si>
    <t>4.1.1</t>
  </si>
  <si>
    <t>Количество посещений Интернет-сайта библиотеки</t>
  </si>
  <si>
    <t>4.1.2.</t>
  </si>
  <si>
    <t>Число учреждений, в которых был проведен капитальный ремонт и (или) материально-техническое оснащение</t>
  </si>
  <si>
    <t>5</t>
  </si>
  <si>
    <t>5.1</t>
  </si>
  <si>
    <t>Основное мероприятие: Обеспечение безопасности в учреждениях культуры</t>
  </si>
  <si>
    <t>5.1.2</t>
  </si>
  <si>
    <t>Число учреждений культуры, приостановивших деятельность по предписаниям Госпожнадзора</t>
  </si>
  <si>
    <t>2. Поступлений целевого характера из  бюджетов из других уровней</t>
  </si>
  <si>
    <t xml:space="preserve">1. Налоговых и неналоговых доходов, поступлений нецелевого характера из областного бюджета  </t>
  </si>
  <si>
    <t>Приложение 1</t>
  </si>
  <si>
    <t>СТРУКТУРА</t>
  </si>
  <si>
    <t xml:space="preserve">Наименование мероприятия </t>
  </si>
  <si>
    <t>Цель подпрограммы "Развитие культуры и туризма Тарского муниципального района":  Создание благоприятных условий для укрепления единого культурного пространства и сохранения культурного наследия Тарского района Омской области,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ценностям, развития туризма в Тарском районе</t>
  </si>
  <si>
    <t>Задача 2 подпрограммы "Развитие культуры и туризма Тарского муниципального района" Создание условий для развития сферы туризма</t>
  </si>
  <si>
    <t>Задача 4 подпрограммы "Развитие культуры и туризма Тарского муницппального района" Сохранение, развитие и обновление материально-технической базы учреждений культуры</t>
  </si>
  <si>
    <t>Задача 5 подпрограммы "Развитие культуры и туризма Тарского муниципального района" Создание безопасных условий для пребывания посетителей в учреждениях культуры и обеспечение сохранности фондов и коллекций</t>
  </si>
  <si>
    <t>Уровень достижения целевых индикаторов подпрограммы "Развитие культуры и туризма Тарского муниципального района"</t>
  </si>
  <si>
    <t xml:space="preserve">Целевые индикаторы реализации мероприятия (группы мероприятий)муниципальной  программы </t>
  </si>
  <si>
    <t>в том числе по годам реализации муниципальной программы</t>
  </si>
  <si>
    <t>21`</t>
  </si>
  <si>
    <t>к муниципальной подпрограмме</t>
  </si>
  <si>
    <t xml:space="preserve"> "Развитие культуры и туризма Тарского муниципального района"</t>
  </si>
  <si>
    <t>муниципальной подпрограммы  Тарского муниципального района Омской области</t>
  </si>
  <si>
    <t xml:space="preserve">Итого по подпрограмме "Развитие культуры и туризма Тарского муниципального района" </t>
  </si>
  <si>
    <t xml:space="preserve">  </t>
  </si>
  <si>
    <t xml:space="preserve">Задача 3 подпрограммы "Развитие культуры и туризма Тарского муниципального района" Развитие кадрового потенциала отрасли культуры </t>
  </si>
  <si>
    <t>Мероприятие 1:Поощрение лучших работников культуры, повышение профессионального мастерства работников учреждений культуры в сфере библиотечного обслуживания</t>
  </si>
  <si>
    <t>Задача 1 подпрограммы:  Создание условий для развития дополнительного образования детей, самодеятельного художественного творчества и досуга населения, доступа населения к информационным ресурсам, объектам культурного наследияи музейным фондам.</t>
  </si>
  <si>
    <r>
      <t>Мероприятие 4: Единовременные выплаты молодым специалистам в сфере культур</t>
    </r>
    <r>
      <rPr>
        <b/>
        <sz val="14"/>
        <rFont val="Times New Roman"/>
        <family val="1"/>
        <charset val="204"/>
      </rPr>
      <t>ы</t>
    </r>
  </si>
  <si>
    <t xml:space="preserve">Мероприятие 2: Капитальный ремонт и материально-техническое оснащение объектов муниципальной собственности </t>
  </si>
  <si>
    <t>Мероприятие 1: Организация и проведение культурно-познавательных и туристских мероприятий</t>
  </si>
  <si>
    <r>
      <rPr>
        <b/>
        <sz val="14"/>
        <color indexed="8"/>
        <rFont val="Times New Roman"/>
        <family val="1"/>
        <charset val="204"/>
      </rPr>
      <t>Мероприятие 1:</t>
    </r>
    <r>
      <rPr>
        <sz val="14"/>
        <color indexed="8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Обеспечение библиотек широкополосным доступом к сети "Интернет"</t>
    </r>
  </si>
  <si>
    <r>
      <t xml:space="preserve">Основное мероприятие:  Создание благоприятных условий для укрепления единого </t>
    </r>
    <r>
      <rPr>
        <sz val="14"/>
        <rFont val="Times New Roman"/>
        <family val="1"/>
        <charset val="204"/>
      </rPr>
      <t>культурного</t>
    </r>
    <r>
      <rPr>
        <sz val="14"/>
        <color indexed="8"/>
        <rFont val="Times New Roman"/>
        <family val="1"/>
        <charset val="204"/>
      </rPr>
      <t xml:space="preserve"> пространства и сохранения культурного наследия Тарского района</t>
    </r>
  </si>
  <si>
    <r>
      <t>Основное мероприятие "Развитие кадрового потенциала и социаль</t>
    </r>
    <r>
      <rPr>
        <sz val="14"/>
        <rFont val="Times New Roman"/>
        <family val="1"/>
        <charset val="204"/>
      </rPr>
      <t>ной</t>
    </r>
    <r>
      <rPr>
        <sz val="14"/>
        <color indexed="8"/>
        <rFont val="Times New Roman"/>
        <family val="1"/>
        <charset val="204"/>
      </rPr>
      <t xml:space="preserve"> подде</t>
    </r>
    <r>
      <rPr>
        <sz val="14"/>
        <rFont val="Times New Roman"/>
        <family val="1"/>
        <charset val="204"/>
      </rPr>
      <t>ржки</t>
    </r>
    <r>
      <rPr>
        <sz val="14"/>
        <color indexed="8"/>
        <rFont val="Times New Roman"/>
        <family val="1"/>
        <charset val="204"/>
      </rPr>
      <t xml:space="preserve"> работников культуры"</t>
    </r>
  </si>
  <si>
    <t>2021
год</t>
  </si>
  <si>
    <t>2022
год</t>
  </si>
  <si>
    <t>2023
год</t>
  </si>
  <si>
    <t>2024
год</t>
  </si>
  <si>
    <t>2025
год</t>
  </si>
  <si>
    <t>5.1.3.</t>
  </si>
  <si>
    <t>единиц</t>
  </si>
  <si>
    <t xml:space="preserve">Количество рабочих мест, по которым проведена специальная оценка условий труда </t>
  </si>
  <si>
    <t xml:space="preserve">с 2020 года </t>
  </si>
  <si>
    <t>по 2025 год</t>
  </si>
  <si>
    <t>Число обучающихся</t>
  </si>
  <si>
    <t>Число посетителей</t>
  </si>
  <si>
    <t xml:space="preserve">Число посещений </t>
  </si>
  <si>
    <t>Доля населения, занимающегося творческой деятельностью на непрофессиональной основе</t>
  </si>
  <si>
    <t xml:space="preserve">2020
год </t>
  </si>
  <si>
    <t>2020
год</t>
  </si>
  <si>
    <r>
      <t xml:space="preserve">Мероприятие 1: </t>
    </r>
    <r>
      <rPr>
        <b/>
        <sz val="14"/>
        <rFont val="Times New Roman"/>
        <family val="1"/>
        <charset val="204"/>
      </rPr>
      <t>Реализация дополнительных общеобразовательных предпрофессиональных программ в области искусств</t>
    </r>
  </si>
  <si>
    <r>
      <t>Мероприятие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2: Организация деятельности клубных формирований и формирований самодеятельного народного творчества</t>
    </r>
  </si>
  <si>
    <r>
      <t>Мероприятие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3: Публичный показ музейных предметов, музейных коллекций</t>
    </r>
  </si>
  <si>
    <r>
      <t>Мероприятие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4:  Библиотечное, библиографическое и информационное обслуживание пользователей библиотеки</t>
    </r>
  </si>
  <si>
    <r>
      <t xml:space="preserve">Мероприятие </t>
    </r>
    <r>
      <rPr>
        <b/>
        <sz val="14"/>
        <rFont val="Times New Roman"/>
        <family val="1"/>
        <charset val="204"/>
      </rPr>
      <t xml:space="preserve">5: </t>
    </r>
    <r>
      <rPr>
        <b/>
        <sz val="14"/>
        <color indexed="8"/>
        <rFont val="Times New Roman"/>
        <family val="1"/>
        <charset val="204"/>
      </rPr>
      <t>Руководство и управление в сфере установленных функций орагнов местного самоуправления</t>
    </r>
  </si>
  <si>
    <r>
      <t>Мероприятие</t>
    </r>
    <r>
      <rPr>
        <b/>
        <sz val="14"/>
        <rFont val="Times New Roman"/>
        <family val="1"/>
        <charset val="204"/>
      </rPr>
      <t xml:space="preserve"> 6:</t>
    </r>
    <r>
      <rPr>
        <b/>
        <sz val="14"/>
        <color indexed="8"/>
        <rFont val="Times New Roman"/>
        <family val="1"/>
        <charset val="204"/>
      </rPr>
      <t>Финансово-экономическое и хозяйственное обеспечение учреждений в сфере культуры</t>
    </r>
  </si>
  <si>
    <t>Мероприятие 1: Устранение предписаний инспекции пожарного надзора</t>
  </si>
  <si>
    <t>Мероприятие 2: Специальная оценка условий труда рабочих мест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</si>
</sst>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3" borderId="0" applyNumberFormat="0" applyBorder="0" applyAlignment="0" applyProtection="0"/>
  </cellStyleXfs>
  <cellXfs count="1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4" fontId="1" fillId="0" borderId="0" xfId="0" applyNumberFormat="1" applyFont="1"/>
    <xf numFmtId="4" fontId="3" fillId="2" borderId="2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4" fontId="3" fillId="0" borderId="2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1" fontId="3" fillId="2" borderId="2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1" xfId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2" xfId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0" fillId="0" borderId="4" xfId="0" applyBorder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5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1" fontId="3" fillId="0" borderId="4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9"/>
  <sheetViews>
    <sheetView tabSelected="1" zoomScale="60" zoomScaleNormal="60" workbookViewId="0">
      <selection activeCell="A7" sqref="A7:V10"/>
    </sheetView>
  </sheetViews>
  <sheetFormatPr defaultRowHeight="18.75"/>
  <cols>
    <col min="1" max="1" width="10.5703125" style="2" bestFit="1" customWidth="1"/>
    <col min="2" max="2" width="36.5703125" style="2" customWidth="1"/>
    <col min="3" max="3" width="14.28515625" style="2" customWidth="1"/>
    <col min="4" max="4" width="11.140625" style="2" customWidth="1"/>
    <col min="5" max="5" width="26.7109375" style="3" customWidth="1"/>
    <col min="6" max="6" width="43.7109375" style="2" customWidth="1"/>
    <col min="7" max="7" width="21" style="2" customWidth="1"/>
    <col min="8" max="8" width="19" style="2" customWidth="1"/>
    <col min="9" max="9" width="19.7109375" style="2" customWidth="1"/>
    <col min="10" max="10" width="19.42578125" style="2" customWidth="1"/>
    <col min="11" max="11" width="19.28515625" style="2" customWidth="1"/>
    <col min="12" max="12" width="19.85546875" style="2" customWidth="1"/>
    <col min="13" max="14" width="18.7109375" style="2" customWidth="1"/>
    <col min="15" max="16" width="11.42578125" style="2" customWidth="1"/>
    <col min="17" max="22" width="10.140625" style="2" bestFit="1" customWidth="1"/>
  </cols>
  <sheetData>
    <row r="1" spans="1:22">
      <c r="N1" s="102"/>
      <c r="O1" s="102"/>
      <c r="P1" s="102"/>
      <c r="Q1" s="102"/>
      <c r="S1" s="69" t="s">
        <v>56</v>
      </c>
      <c r="T1" s="69"/>
      <c r="U1" s="69"/>
      <c r="V1" s="69"/>
    </row>
    <row r="2" spans="1:22">
      <c r="A2" s="1"/>
      <c r="N2" s="102"/>
      <c r="O2" s="102"/>
      <c r="P2" s="102"/>
      <c r="Q2" s="102"/>
      <c r="S2" s="69" t="s">
        <v>67</v>
      </c>
      <c r="T2" s="69"/>
      <c r="U2" s="69"/>
      <c r="V2" s="69"/>
    </row>
    <row r="3" spans="1:22">
      <c r="A3" s="97" t="s">
        <v>57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2">
      <c r="A4" s="97" t="s">
        <v>69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</row>
    <row r="5" spans="1:22">
      <c r="A5" s="97" t="s">
        <v>68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</row>
    <row r="6" spans="1:22" ht="22.5">
      <c r="A6" s="4"/>
    </row>
    <row r="7" spans="1:22" ht="36.75" customHeight="1">
      <c r="A7" s="93" t="s">
        <v>6</v>
      </c>
      <c r="B7" s="83" t="s">
        <v>58</v>
      </c>
      <c r="C7" s="95" t="s">
        <v>1</v>
      </c>
      <c r="D7" s="95"/>
      <c r="E7" s="65" t="s">
        <v>21</v>
      </c>
      <c r="F7" s="96" t="s">
        <v>22</v>
      </c>
      <c r="G7" s="96"/>
      <c r="H7" s="96"/>
      <c r="I7" s="96"/>
      <c r="J7" s="96"/>
      <c r="K7" s="96"/>
      <c r="L7" s="96"/>
      <c r="M7" s="96"/>
      <c r="N7" s="91" t="s">
        <v>64</v>
      </c>
      <c r="O7" s="92"/>
      <c r="P7" s="92"/>
      <c r="Q7" s="92"/>
      <c r="R7" s="92"/>
      <c r="S7" s="92"/>
      <c r="T7" s="92"/>
      <c r="U7" s="92"/>
      <c r="V7" s="92"/>
    </row>
    <row r="8" spans="1:22" ht="21.75" customHeight="1">
      <c r="A8" s="93"/>
      <c r="B8" s="84"/>
      <c r="C8" s="33" t="s">
        <v>89</v>
      </c>
      <c r="D8" s="33" t="s">
        <v>90</v>
      </c>
      <c r="E8" s="66"/>
      <c r="F8" s="83" t="s">
        <v>71</v>
      </c>
      <c r="G8" s="88" t="s">
        <v>4</v>
      </c>
      <c r="H8" s="86" t="s">
        <v>23</v>
      </c>
      <c r="I8" s="87"/>
      <c r="J8" s="87"/>
      <c r="K8" s="87"/>
      <c r="L8" s="87"/>
      <c r="M8" s="87"/>
      <c r="N8" s="93" t="s">
        <v>0</v>
      </c>
      <c r="O8" s="93" t="s">
        <v>2</v>
      </c>
      <c r="P8" s="93" t="s">
        <v>3</v>
      </c>
      <c r="Q8" s="93"/>
      <c r="R8" s="93"/>
      <c r="S8" s="93"/>
      <c r="T8" s="93"/>
      <c r="U8" s="93"/>
      <c r="V8" s="93"/>
    </row>
    <row r="9" spans="1:22" ht="42.75" customHeight="1">
      <c r="A9" s="93"/>
      <c r="B9" s="84"/>
      <c r="C9" s="34"/>
      <c r="D9" s="34"/>
      <c r="E9" s="66"/>
      <c r="F9" s="84"/>
      <c r="G9" s="89"/>
      <c r="H9" s="83" t="s">
        <v>96</v>
      </c>
      <c r="I9" s="83" t="s">
        <v>81</v>
      </c>
      <c r="J9" s="83" t="s">
        <v>82</v>
      </c>
      <c r="K9" s="83" t="s">
        <v>83</v>
      </c>
      <c r="L9" s="83" t="s">
        <v>84</v>
      </c>
      <c r="M9" s="83" t="s">
        <v>85</v>
      </c>
      <c r="N9" s="93"/>
      <c r="O9" s="93"/>
      <c r="P9" s="93" t="s">
        <v>4</v>
      </c>
      <c r="Q9" s="93" t="s">
        <v>65</v>
      </c>
      <c r="R9" s="93"/>
      <c r="S9" s="93"/>
      <c r="T9" s="93"/>
      <c r="U9" s="93"/>
      <c r="V9" s="93"/>
    </row>
    <row r="10" spans="1:22" ht="102" customHeight="1">
      <c r="A10" s="93"/>
      <c r="B10" s="85"/>
      <c r="C10" s="60"/>
      <c r="D10" s="60"/>
      <c r="E10" s="98"/>
      <c r="F10" s="85"/>
      <c r="G10" s="90"/>
      <c r="H10" s="94"/>
      <c r="I10" s="85"/>
      <c r="J10" s="85"/>
      <c r="K10" s="85"/>
      <c r="L10" s="85"/>
      <c r="M10" s="85"/>
      <c r="N10" s="93"/>
      <c r="O10" s="93"/>
      <c r="P10" s="93"/>
      <c r="Q10" s="17" t="s">
        <v>95</v>
      </c>
      <c r="R10" s="17" t="s">
        <v>81</v>
      </c>
      <c r="S10" s="17" t="s">
        <v>82</v>
      </c>
      <c r="T10" s="17" t="s">
        <v>83</v>
      </c>
      <c r="U10" s="17" t="s">
        <v>84</v>
      </c>
      <c r="V10" s="17" t="s">
        <v>85</v>
      </c>
    </row>
    <row r="11" spans="1:22" ht="19.5" customHeight="1">
      <c r="A11" s="5">
        <v>1</v>
      </c>
      <c r="B11" s="5">
        <v>2</v>
      </c>
      <c r="C11" s="5">
        <v>3</v>
      </c>
      <c r="D11" s="5">
        <v>4</v>
      </c>
      <c r="E11" s="6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  <c r="N11" s="7">
        <v>14</v>
      </c>
      <c r="O11" s="7">
        <v>15</v>
      </c>
      <c r="P11" s="7">
        <v>16</v>
      </c>
      <c r="Q11" s="7">
        <v>17</v>
      </c>
      <c r="R11" s="7">
        <v>18</v>
      </c>
      <c r="S11" s="7">
        <v>19</v>
      </c>
      <c r="T11" s="7">
        <v>20</v>
      </c>
      <c r="U11" s="7" t="s">
        <v>66</v>
      </c>
      <c r="V11" s="7">
        <v>22</v>
      </c>
    </row>
    <row r="12" spans="1:22" ht="246" customHeight="1">
      <c r="A12" s="81" t="s">
        <v>59</v>
      </c>
      <c r="B12" s="82"/>
      <c r="C12" s="8">
        <v>2020</v>
      </c>
      <c r="D12" s="8">
        <v>2025</v>
      </c>
      <c r="E12" s="8" t="s">
        <v>5</v>
      </c>
      <c r="F12" s="8" t="s">
        <v>5</v>
      </c>
      <c r="G12" s="8" t="s">
        <v>5</v>
      </c>
      <c r="H12" s="8" t="s">
        <v>5</v>
      </c>
      <c r="I12" s="8" t="s">
        <v>5</v>
      </c>
      <c r="J12" s="8" t="s">
        <v>5</v>
      </c>
      <c r="K12" s="8" t="s">
        <v>5</v>
      </c>
      <c r="L12" s="8" t="s">
        <v>5</v>
      </c>
      <c r="M12" s="8" t="s">
        <v>5</v>
      </c>
      <c r="N12" s="8" t="s">
        <v>5</v>
      </c>
      <c r="O12" s="8" t="s">
        <v>5</v>
      </c>
      <c r="P12" s="8" t="s">
        <v>5</v>
      </c>
      <c r="Q12" s="8" t="s">
        <v>5</v>
      </c>
      <c r="R12" s="8" t="s">
        <v>5</v>
      </c>
      <c r="S12" s="8" t="s">
        <v>5</v>
      </c>
      <c r="T12" s="8" t="s">
        <v>5</v>
      </c>
      <c r="U12" s="8" t="s">
        <v>5</v>
      </c>
      <c r="V12" s="8" t="s">
        <v>5</v>
      </c>
    </row>
    <row r="13" spans="1:22" ht="149.25" customHeight="1">
      <c r="A13" s="81" t="s">
        <v>74</v>
      </c>
      <c r="B13" s="82"/>
      <c r="C13" s="8">
        <v>2020</v>
      </c>
      <c r="D13" s="8">
        <v>2025</v>
      </c>
      <c r="E13" s="8" t="s">
        <v>5</v>
      </c>
      <c r="F13" s="8" t="s">
        <v>5</v>
      </c>
      <c r="G13" s="22">
        <f t="shared" ref="G13:G18" si="0">H13+I13+J13+K13+L13+M13</f>
        <v>457381765.38</v>
      </c>
      <c r="H13" s="18">
        <f t="shared" ref="H13:M13" si="1">H14</f>
        <v>76230294.229999989</v>
      </c>
      <c r="I13" s="18">
        <f t="shared" si="1"/>
        <v>76230294.229999989</v>
      </c>
      <c r="J13" s="18">
        <f t="shared" si="1"/>
        <v>76230294.229999989</v>
      </c>
      <c r="K13" s="18">
        <f t="shared" si="1"/>
        <v>76230294.229999989</v>
      </c>
      <c r="L13" s="18">
        <f t="shared" si="1"/>
        <v>76230294.229999989</v>
      </c>
      <c r="M13" s="18">
        <f t="shared" si="1"/>
        <v>76230294.229999989</v>
      </c>
      <c r="N13" s="8" t="s">
        <v>5</v>
      </c>
      <c r="O13" s="8" t="s">
        <v>5</v>
      </c>
      <c r="P13" s="8" t="s">
        <v>5</v>
      </c>
      <c r="Q13" s="8" t="s">
        <v>5</v>
      </c>
      <c r="R13" s="8" t="s">
        <v>5</v>
      </c>
      <c r="S13" s="8" t="s">
        <v>5</v>
      </c>
      <c r="T13" s="8" t="s">
        <v>5</v>
      </c>
      <c r="U13" s="8" t="s">
        <v>5</v>
      </c>
      <c r="V13" s="8" t="s">
        <v>5</v>
      </c>
    </row>
    <row r="14" spans="1:22" ht="36" customHeight="1">
      <c r="A14" s="51" t="s">
        <v>7</v>
      </c>
      <c r="B14" s="76" t="s">
        <v>79</v>
      </c>
      <c r="C14" s="33">
        <v>2020</v>
      </c>
      <c r="D14" s="33">
        <v>2025</v>
      </c>
      <c r="E14" s="33" t="s">
        <v>29</v>
      </c>
      <c r="F14" s="9" t="s">
        <v>20</v>
      </c>
      <c r="G14" s="14">
        <f t="shared" si="0"/>
        <v>457381765.38</v>
      </c>
      <c r="H14" s="14">
        <f t="shared" ref="H14:M14" si="2">H15+H16</f>
        <v>76230294.229999989</v>
      </c>
      <c r="I14" s="14">
        <f t="shared" si="2"/>
        <v>76230294.229999989</v>
      </c>
      <c r="J14" s="14">
        <f t="shared" si="2"/>
        <v>76230294.229999989</v>
      </c>
      <c r="K14" s="14">
        <f t="shared" si="2"/>
        <v>76230294.229999989</v>
      </c>
      <c r="L14" s="14">
        <f t="shared" si="2"/>
        <v>76230294.229999989</v>
      </c>
      <c r="M14" s="14">
        <f t="shared" si="2"/>
        <v>76230294.229999989</v>
      </c>
      <c r="N14" s="8" t="s">
        <v>5</v>
      </c>
      <c r="O14" s="8" t="s">
        <v>5</v>
      </c>
      <c r="P14" s="8" t="s">
        <v>5</v>
      </c>
      <c r="Q14" s="8" t="s">
        <v>5</v>
      </c>
      <c r="R14" s="8" t="s">
        <v>5</v>
      </c>
      <c r="S14" s="8" t="s">
        <v>5</v>
      </c>
      <c r="T14" s="8" t="s">
        <v>5</v>
      </c>
      <c r="U14" s="8" t="s">
        <v>5</v>
      </c>
      <c r="V14" s="8" t="s">
        <v>5</v>
      </c>
    </row>
    <row r="15" spans="1:22" ht="57.75" customHeight="1">
      <c r="A15" s="52"/>
      <c r="B15" s="77"/>
      <c r="C15" s="34"/>
      <c r="D15" s="34"/>
      <c r="E15" s="34"/>
      <c r="F15" s="9" t="s">
        <v>55</v>
      </c>
      <c r="G15" s="14">
        <f t="shared" si="0"/>
        <v>457381765.38</v>
      </c>
      <c r="H15" s="14">
        <f t="shared" ref="H15:M15" si="3">H18+H21+H24+H27+H30+H33</f>
        <v>76230294.229999989</v>
      </c>
      <c r="I15" s="14">
        <f t="shared" si="3"/>
        <v>76230294.229999989</v>
      </c>
      <c r="J15" s="14">
        <f t="shared" si="3"/>
        <v>76230294.229999989</v>
      </c>
      <c r="K15" s="14">
        <f t="shared" si="3"/>
        <v>76230294.229999989</v>
      </c>
      <c r="L15" s="14">
        <f t="shared" si="3"/>
        <v>76230294.229999989</v>
      </c>
      <c r="M15" s="14">
        <f t="shared" si="3"/>
        <v>76230294.229999989</v>
      </c>
      <c r="N15" s="8" t="s">
        <v>5</v>
      </c>
      <c r="O15" s="8" t="s">
        <v>5</v>
      </c>
      <c r="P15" s="8" t="s">
        <v>5</v>
      </c>
      <c r="Q15" s="8" t="s">
        <v>5</v>
      </c>
      <c r="R15" s="8" t="s">
        <v>5</v>
      </c>
      <c r="S15" s="8" t="s">
        <v>5</v>
      </c>
      <c r="T15" s="8" t="s">
        <v>5</v>
      </c>
      <c r="U15" s="8" t="s">
        <v>5</v>
      </c>
      <c r="V15" s="8" t="s">
        <v>5</v>
      </c>
    </row>
    <row r="16" spans="1:22" ht="217.5" customHeight="1">
      <c r="A16" s="52"/>
      <c r="B16" s="77"/>
      <c r="C16" s="34"/>
      <c r="D16" s="34"/>
      <c r="E16" s="34"/>
      <c r="F16" s="9" t="s">
        <v>54</v>
      </c>
      <c r="G16" s="14">
        <f t="shared" si="0"/>
        <v>0</v>
      </c>
      <c r="H16" s="14">
        <f>0</f>
        <v>0</v>
      </c>
      <c r="I16" s="14">
        <v>0</v>
      </c>
      <c r="J16" s="14">
        <f>J19+J22+J25+J28+J31+J34</f>
        <v>0</v>
      </c>
      <c r="K16" s="14">
        <f>K19+K22+K25+K28+K31+K34</f>
        <v>0</v>
      </c>
      <c r="L16" s="14">
        <f>L19+L22+L25+L28+L31+L34</f>
        <v>0</v>
      </c>
      <c r="M16" s="14">
        <f>M19+M22+M25+M28+M31+M34</f>
        <v>0</v>
      </c>
      <c r="N16" s="8" t="s">
        <v>5</v>
      </c>
      <c r="O16" s="8" t="s">
        <v>5</v>
      </c>
      <c r="P16" s="8" t="s">
        <v>5</v>
      </c>
      <c r="Q16" s="8" t="s">
        <v>5</v>
      </c>
      <c r="R16" s="8" t="s">
        <v>5</v>
      </c>
      <c r="S16" s="8" t="s">
        <v>5</v>
      </c>
      <c r="T16" s="8" t="s">
        <v>5</v>
      </c>
      <c r="U16" s="8" t="s">
        <v>5</v>
      </c>
      <c r="V16" s="8" t="s">
        <v>5</v>
      </c>
    </row>
    <row r="17" spans="1:22" ht="15.75" customHeight="1">
      <c r="A17" s="51" t="s">
        <v>8</v>
      </c>
      <c r="B17" s="48" t="s">
        <v>97</v>
      </c>
      <c r="C17" s="33">
        <v>2020</v>
      </c>
      <c r="D17" s="33">
        <v>2025</v>
      </c>
      <c r="E17" s="33" t="s">
        <v>29</v>
      </c>
      <c r="F17" s="9" t="s">
        <v>20</v>
      </c>
      <c r="G17" s="14">
        <f t="shared" si="0"/>
        <v>93087530.76000002</v>
      </c>
      <c r="H17" s="14">
        <f t="shared" ref="H17:M17" si="4">H18+H19</f>
        <v>15514588.460000001</v>
      </c>
      <c r="I17" s="14">
        <f t="shared" si="4"/>
        <v>15514588.460000001</v>
      </c>
      <c r="J17" s="14">
        <f t="shared" si="4"/>
        <v>15514588.460000001</v>
      </c>
      <c r="K17" s="14">
        <f t="shared" si="4"/>
        <v>15514588.460000001</v>
      </c>
      <c r="L17" s="14">
        <f t="shared" si="4"/>
        <v>15514588.460000001</v>
      </c>
      <c r="M17" s="14">
        <f t="shared" si="4"/>
        <v>15514588.460000001</v>
      </c>
      <c r="N17" s="74" t="s">
        <v>91</v>
      </c>
      <c r="O17" s="74" t="s">
        <v>18</v>
      </c>
      <c r="P17" s="74">
        <v>590</v>
      </c>
      <c r="Q17" s="74">
        <v>590</v>
      </c>
      <c r="R17" s="74">
        <v>590</v>
      </c>
      <c r="S17" s="74">
        <v>590</v>
      </c>
      <c r="T17" s="74">
        <v>590</v>
      </c>
      <c r="U17" s="74">
        <v>590</v>
      </c>
      <c r="V17" s="74">
        <v>590</v>
      </c>
    </row>
    <row r="18" spans="1:22" ht="57.75" customHeight="1">
      <c r="A18" s="52"/>
      <c r="B18" s="49"/>
      <c r="C18" s="34"/>
      <c r="D18" s="34"/>
      <c r="E18" s="34"/>
      <c r="F18" s="9" t="s">
        <v>55</v>
      </c>
      <c r="G18" s="14">
        <f t="shared" si="0"/>
        <v>93087530.76000002</v>
      </c>
      <c r="H18" s="14">
        <v>15514588.460000001</v>
      </c>
      <c r="I18" s="14">
        <v>15514588.460000001</v>
      </c>
      <c r="J18" s="14">
        <v>15514588.460000001</v>
      </c>
      <c r="K18" s="14">
        <v>15514588.460000001</v>
      </c>
      <c r="L18" s="14">
        <v>15514588.460000001</v>
      </c>
      <c r="M18" s="14">
        <v>15514588.460000001</v>
      </c>
      <c r="N18" s="74"/>
      <c r="O18" s="74"/>
      <c r="P18" s="74"/>
      <c r="Q18" s="74"/>
      <c r="R18" s="74"/>
      <c r="S18" s="74"/>
      <c r="T18" s="74"/>
      <c r="U18" s="74"/>
      <c r="V18" s="74"/>
    </row>
    <row r="19" spans="1:22" ht="56.25" customHeight="1">
      <c r="A19" s="52"/>
      <c r="B19" s="49"/>
      <c r="C19" s="34"/>
      <c r="D19" s="34"/>
      <c r="E19" s="34"/>
      <c r="F19" s="9" t="s">
        <v>54</v>
      </c>
      <c r="G19" s="14"/>
      <c r="H19" s="14"/>
      <c r="I19" s="14"/>
      <c r="J19" s="14"/>
      <c r="K19" s="14"/>
      <c r="L19" s="14"/>
      <c r="M19" s="14"/>
      <c r="N19" s="74"/>
      <c r="O19" s="74"/>
      <c r="P19" s="74"/>
      <c r="Q19" s="74"/>
      <c r="R19" s="74"/>
      <c r="S19" s="74"/>
      <c r="T19" s="74"/>
      <c r="U19" s="74"/>
      <c r="V19" s="74"/>
    </row>
    <row r="20" spans="1:22" ht="15.75" customHeight="1">
      <c r="A20" s="51" t="s">
        <v>10</v>
      </c>
      <c r="B20" s="48" t="s">
        <v>98</v>
      </c>
      <c r="C20" s="33">
        <v>2020</v>
      </c>
      <c r="D20" s="33">
        <v>2025</v>
      </c>
      <c r="E20" s="33" t="s">
        <v>29</v>
      </c>
      <c r="F20" s="9" t="s">
        <v>20</v>
      </c>
      <c r="G20" s="14">
        <f>H20+I20+J20+K20+L20+M20</f>
        <v>134495863.56</v>
      </c>
      <c r="H20" s="14">
        <f t="shared" ref="H20:M20" si="5">H21+H22</f>
        <v>22415977.260000002</v>
      </c>
      <c r="I20" s="14">
        <f t="shared" si="5"/>
        <v>22415977.260000002</v>
      </c>
      <c r="J20" s="14">
        <f t="shared" si="5"/>
        <v>22415977.260000002</v>
      </c>
      <c r="K20" s="14">
        <f t="shared" si="5"/>
        <v>22415977.260000002</v>
      </c>
      <c r="L20" s="14">
        <f t="shared" si="5"/>
        <v>22415977.260000002</v>
      </c>
      <c r="M20" s="14">
        <f t="shared" si="5"/>
        <v>22415977.260000002</v>
      </c>
      <c r="N20" s="74" t="s">
        <v>94</v>
      </c>
      <c r="O20" s="70" t="s">
        <v>26</v>
      </c>
      <c r="P20" s="74">
        <v>15</v>
      </c>
      <c r="Q20" s="74">
        <v>14</v>
      </c>
      <c r="R20" s="74">
        <v>14.2</v>
      </c>
      <c r="S20" s="74">
        <v>14.3</v>
      </c>
      <c r="T20" s="74">
        <v>14.5</v>
      </c>
      <c r="U20" s="74">
        <v>14.5</v>
      </c>
      <c r="V20" s="74">
        <v>15</v>
      </c>
    </row>
    <row r="21" spans="1:22" ht="57.75" customHeight="1">
      <c r="A21" s="52"/>
      <c r="B21" s="49"/>
      <c r="C21" s="34"/>
      <c r="D21" s="34"/>
      <c r="E21" s="34"/>
      <c r="F21" s="9" t="s">
        <v>55</v>
      </c>
      <c r="G21" s="14">
        <f>H21+I21+J21+K21+L21+M21</f>
        <v>134495863.56</v>
      </c>
      <c r="H21" s="14">
        <v>22415977.260000002</v>
      </c>
      <c r="I21" s="14">
        <v>22415977.260000002</v>
      </c>
      <c r="J21" s="14">
        <v>22415977.260000002</v>
      </c>
      <c r="K21" s="14">
        <v>22415977.260000002</v>
      </c>
      <c r="L21" s="14">
        <v>22415977.260000002</v>
      </c>
      <c r="M21" s="14">
        <v>22415977.260000002</v>
      </c>
      <c r="N21" s="74"/>
      <c r="O21" s="71"/>
      <c r="P21" s="74"/>
      <c r="Q21" s="74"/>
      <c r="R21" s="74"/>
      <c r="S21" s="74"/>
      <c r="T21" s="74"/>
      <c r="U21" s="74"/>
      <c r="V21" s="74"/>
    </row>
    <row r="22" spans="1:22" ht="86.25" customHeight="1">
      <c r="A22" s="52"/>
      <c r="B22" s="49"/>
      <c r="C22" s="34"/>
      <c r="D22" s="34"/>
      <c r="E22" s="34"/>
      <c r="F22" s="9" t="s">
        <v>54</v>
      </c>
      <c r="G22" s="14"/>
      <c r="H22" s="14"/>
      <c r="I22" s="14"/>
      <c r="J22" s="14"/>
      <c r="K22" s="14"/>
      <c r="L22" s="14"/>
      <c r="M22" s="14"/>
      <c r="N22" s="74"/>
      <c r="O22" s="72"/>
      <c r="P22" s="74"/>
      <c r="Q22" s="74"/>
      <c r="R22" s="74"/>
      <c r="S22" s="74"/>
      <c r="T22" s="74"/>
      <c r="U22" s="74"/>
      <c r="V22" s="74"/>
    </row>
    <row r="23" spans="1:22" ht="15.75" customHeight="1">
      <c r="A23" s="51" t="s">
        <v>11</v>
      </c>
      <c r="B23" s="48" t="s">
        <v>99</v>
      </c>
      <c r="C23" s="33">
        <v>2020</v>
      </c>
      <c r="D23" s="33">
        <v>2025</v>
      </c>
      <c r="E23" s="33" t="s">
        <v>29</v>
      </c>
      <c r="F23" s="9" t="s">
        <v>20</v>
      </c>
      <c r="G23" s="14">
        <f>H23+I23+J23+K23+L23+M23</f>
        <v>17913173.879999999</v>
      </c>
      <c r="H23" s="14">
        <f t="shared" ref="H23:M23" si="6">H24+H25</f>
        <v>2985528.98</v>
      </c>
      <c r="I23" s="14">
        <f t="shared" si="6"/>
        <v>2985528.98</v>
      </c>
      <c r="J23" s="14">
        <f t="shared" si="6"/>
        <v>2985528.98</v>
      </c>
      <c r="K23" s="14">
        <f t="shared" si="6"/>
        <v>2985528.98</v>
      </c>
      <c r="L23" s="14">
        <f t="shared" si="6"/>
        <v>2985528.98</v>
      </c>
      <c r="M23" s="14">
        <f t="shared" si="6"/>
        <v>2985528.98</v>
      </c>
      <c r="N23" s="74" t="s">
        <v>92</v>
      </c>
      <c r="O23" s="74" t="s">
        <v>18</v>
      </c>
      <c r="P23" s="74">
        <v>103000</v>
      </c>
      <c r="Q23" s="74">
        <v>17000</v>
      </c>
      <c r="R23" s="74">
        <v>17100</v>
      </c>
      <c r="S23" s="74">
        <v>17200</v>
      </c>
      <c r="T23" s="74">
        <v>17200</v>
      </c>
      <c r="U23" s="74">
        <v>17200</v>
      </c>
      <c r="V23" s="74">
        <v>17300</v>
      </c>
    </row>
    <row r="24" spans="1:22" ht="57" customHeight="1">
      <c r="A24" s="52"/>
      <c r="B24" s="49"/>
      <c r="C24" s="34"/>
      <c r="D24" s="34"/>
      <c r="E24" s="34"/>
      <c r="F24" s="9" t="s">
        <v>55</v>
      </c>
      <c r="G24" s="14">
        <f>H24+I24+J24+K24+L24+M24</f>
        <v>17913173.879999999</v>
      </c>
      <c r="H24" s="14">
        <v>2985528.98</v>
      </c>
      <c r="I24" s="14">
        <v>2985528.98</v>
      </c>
      <c r="J24" s="14">
        <v>2985528.98</v>
      </c>
      <c r="K24" s="14">
        <v>2985528.98</v>
      </c>
      <c r="L24" s="14">
        <v>2985528.98</v>
      </c>
      <c r="M24" s="14">
        <v>2985528.98</v>
      </c>
      <c r="N24" s="74"/>
      <c r="O24" s="74"/>
      <c r="P24" s="74"/>
      <c r="Q24" s="74"/>
      <c r="R24" s="74"/>
      <c r="S24" s="74"/>
      <c r="T24" s="74"/>
      <c r="U24" s="74"/>
      <c r="V24" s="74"/>
    </row>
    <row r="25" spans="1:22" ht="36" customHeight="1">
      <c r="A25" s="52"/>
      <c r="B25" s="49"/>
      <c r="C25" s="34"/>
      <c r="D25" s="34"/>
      <c r="E25" s="34"/>
      <c r="F25" s="9" t="s">
        <v>54</v>
      </c>
      <c r="G25" s="14"/>
      <c r="H25" s="14"/>
      <c r="I25" s="14"/>
      <c r="J25" s="14"/>
      <c r="K25" s="14"/>
      <c r="L25" s="14"/>
      <c r="M25" s="14"/>
      <c r="N25" s="74"/>
      <c r="O25" s="74"/>
      <c r="P25" s="74"/>
      <c r="Q25" s="74"/>
      <c r="R25" s="74"/>
      <c r="S25" s="74"/>
      <c r="T25" s="74"/>
      <c r="U25" s="74"/>
      <c r="V25" s="74"/>
    </row>
    <row r="26" spans="1:22" ht="15.75" customHeight="1">
      <c r="A26" s="51" t="s">
        <v>27</v>
      </c>
      <c r="B26" s="48" t="s">
        <v>100</v>
      </c>
      <c r="C26" s="33">
        <v>2020</v>
      </c>
      <c r="D26" s="33">
        <v>2025</v>
      </c>
      <c r="E26" s="33" t="s">
        <v>29</v>
      </c>
      <c r="F26" s="9" t="s">
        <v>20</v>
      </c>
      <c r="G26" s="14">
        <f>H26+I26+J26+K26+L26+M26</f>
        <v>99210915.900000006</v>
      </c>
      <c r="H26" s="14">
        <f t="shared" ref="H26:M26" si="7">H27+H28</f>
        <v>16535152.65</v>
      </c>
      <c r="I26" s="14">
        <f t="shared" si="7"/>
        <v>16535152.65</v>
      </c>
      <c r="J26" s="14">
        <f t="shared" si="7"/>
        <v>16535152.65</v>
      </c>
      <c r="K26" s="14">
        <f t="shared" si="7"/>
        <v>16535152.65</v>
      </c>
      <c r="L26" s="14">
        <f t="shared" si="7"/>
        <v>16535152.65</v>
      </c>
      <c r="M26" s="14">
        <f t="shared" si="7"/>
        <v>16535152.65</v>
      </c>
      <c r="N26" s="79" t="s">
        <v>93</v>
      </c>
      <c r="O26" s="70" t="s">
        <v>18</v>
      </c>
      <c r="P26" s="79">
        <v>1930800</v>
      </c>
      <c r="Q26" s="79">
        <v>320000</v>
      </c>
      <c r="R26" s="79">
        <v>321000</v>
      </c>
      <c r="S26" s="79">
        <v>322000</v>
      </c>
      <c r="T26" s="79">
        <v>322500</v>
      </c>
      <c r="U26" s="79">
        <v>322600</v>
      </c>
      <c r="V26" s="79">
        <v>322700</v>
      </c>
    </row>
    <row r="27" spans="1:22" ht="59.25" customHeight="1">
      <c r="A27" s="52"/>
      <c r="B27" s="49"/>
      <c r="C27" s="34"/>
      <c r="D27" s="34"/>
      <c r="E27" s="34"/>
      <c r="F27" s="9" t="s">
        <v>55</v>
      </c>
      <c r="G27" s="14">
        <f>H27+I27+J27+K27+L27+M27</f>
        <v>99210915.900000006</v>
      </c>
      <c r="H27" s="14">
        <v>16535152.65</v>
      </c>
      <c r="I27" s="14">
        <v>16535152.65</v>
      </c>
      <c r="J27" s="14">
        <v>16535152.65</v>
      </c>
      <c r="K27" s="14">
        <v>16535152.65</v>
      </c>
      <c r="L27" s="14">
        <v>16535152.65</v>
      </c>
      <c r="M27" s="14">
        <v>16535152.65</v>
      </c>
      <c r="N27" s="80"/>
      <c r="O27" s="71"/>
      <c r="P27" s="80"/>
      <c r="Q27" s="80"/>
      <c r="R27" s="80"/>
      <c r="S27" s="80"/>
      <c r="T27" s="80"/>
      <c r="U27" s="80"/>
      <c r="V27" s="80"/>
    </row>
    <row r="28" spans="1:22" ht="48.75" customHeight="1">
      <c r="A28" s="52"/>
      <c r="B28" s="49"/>
      <c r="C28" s="34"/>
      <c r="D28" s="34"/>
      <c r="E28" s="34"/>
      <c r="F28" s="9" t="s">
        <v>54</v>
      </c>
      <c r="G28" s="14"/>
      <c r="H28" s="14"/>
      <c r="I28" s="14"/>
      <c r="J28" s="14"/>
      <c r="K28" s="14"/>
      <c r="L28" s="14"/>
      <c r="M28" s="14"/>
      <c r="N28" s="80"/>
      <c r="O28" s="71"/>
      <c r="P28" s="80"/>
      <c r="Q28" s="80"/>
      <c r="R28" s="80"/>
      <c r="S28" s="80"/>
      <c r="T28" s="80"/>
      <c r="U28" s="80"/>
      <c r="V28" s="80"/>
    </row>
    <row r="29" spans="1:22" ht="57.75" customHeight="1">
      <c r="A29" s="51" t="s">
        <v>30</v>
      </c>
      <c r="B29" s="48" t="s">
        <v>101</v>
      </c>
      <c r="C29" s="33">
        <v>2020</v>
      </c>
      <c r="D29" s="33">
        <v>2025</v>
      </c>
      <c r="E29" s="33" t="s">
        <v>29</v>
      </c>
      <c r="F29" s="9" t="s">
        <v>20</v>
      </c>
      <c r="G29" s="14">
        <f>H29+I29+J29+K29+L29+M29</f>
        <v>11920654.32</v>
      </c>
      <c r="H29" s="14">
        <f t="shared" ref="H29:M29" si="8">H30+H31</f>
        <v>1986775.72</v>
      </c>
      <c r="I29" s="14">
        <f t="shared" si="8"/>
        <v>1986775.72</v>
      </c>
      <c r="J29" s="14">
        <f t="shared" si="8"/>
        <v>1986775.72</v>
      </c>
      <c r="K29" s="14">
        <f t="shared" si="8"/>
        <v>1986775.72</v>
      </c>
      <c r="L29" s="14">
        <f t="shared" si="8"/>
        <v>1986775.72</v>
      </c>
      <c r="M29" s="14">
        <f t="shared" si="8"/>
        <v>1986775.72</v>
      </c>
      <c r="N29" s="74" t="s">
        <v>63</v>
      </c>
      <c r="O29" s="78" t="s">
        <v>26</v>
      </c>
      <c r="P29" s="74">
        <v>100</v>
      </c>
      <c r="Q29" s="74">
        <v>100</v>
      </c>
      <c r="R29" s="74">
        <v>100</v>
      </c>
      <c r="S29" s="74">
        <v>100</v>
      </c>
      <c r="T29" s="74">
        <v>100</v>
      </c>
      <c r="U29" s="74">
        <v>100</v>
      </c>
      <c r="V29" s="74">
        <v>100</v>
      </c>
    </row>
    <row r="30" spans="1:22" ht="57.75" customHeight="1">
      <c r="A30" s="52"/>
      <c r="B30" s="49"/>
      <c r="C30" s="34"/>
      <c r="D30" s="34"/>
      <c r="E30" s="34"/>
      <c r="F30" s="9" t="s">
        <v>55</v>
      </c>
      <c r="G30" s="14">
        <f>H30+I30+J30+K30+L30+M30</f>
        <v>11920654.32</v>
      </c>
      <c r="H30" s="14">
        <v>1986775.72</v>
      </c>
      <c r="I30" s="14">
        <v>1986775.72</v>
      </c>
      <c r="J30" s="14">
        <v>1986775.72</v>
      </c>
      <c r="K30" s="14">
        <v>1986775.72</v>
      </c>
      <c r="L30" s="14">
        <v>1986775.72</v>
      </c>
      <c r="M30" s="14">
        <v>1986775.72</v>
      </c>
      <c r="N30" s="74"/>
      <c r="O30" s="78"/>
      <c r="P30" s="74"/>
      <c r="Q30" s="74"/>
      <c r="R30" s="74"/>
      <c r="S30" s="74"/>
      <c r="T30" s="74"/>
      <c r="U30" s="74"/>
      <c r="V30" s="74"/>
    </row>
    <row r="31" spans="1:22" ht="91.5" customHeight="1">
      <c r="A31" s="52"/>
      <c r="B31" s="49"/>
      <c r="C31" s="34"/>
      <c r="D31" s="34"/>
      <c r="E31" s="34"/>
      <c r="F31" s="9" t="s">
        <v>54</v>
      </c>
      <c r="G31" s="14"/>
      <c r="H31" s="14"/>
      <c r="I31" s="14"/>
      <c r="J31" s="14"/>
      <c r="K31" s="14"/>
      <c r="L31" s="14"/>
      <c r="M31" s="14"/>
      <c r="N31" s="74"/>
      <c r="O31" s="78"/>
      <c r="P31" s="74"/>
      <c r="Q31" s="74"/>
      <c r="R31" s="74"/>
      <c r="S31" s="74"/>
      <c r="T31" s="74"/>
      <c r="U31" s="74"/>
      <c r="V31" s="74"/>
    </row>
    <row r="32" spans="1:22" ht="15.75" customHeight="1">
      <c r="A32" s="51" t="s">
        <v>32</v>
      </c>
      <c r="B32" s="48" t="s">
        <v>102</v>
      </c>
      <c r="C32" s="33">
        <v>2020</v>
      </c>
      <c r="D32" s="33">
        <v>2025</v>
      </c>
      <c r="E32" s="33" t="s">
        <v>29</v>
      </c>
      <c r="F32" s="9" t="s">
        <v>20</v>
      </c>
      <c r="G32" s="14">
        <f>H32+I32+J32+K32+L32+M32</f>
        <v>100753626.95999999</v>
      </c>
      <c r="H32" s="14">
        <f>H34+H33</f>
        <v>16792271.16</v>
      </c>
      <c r="I32" s="14">
        <f>I33+I34</f>
        <v>16792271.16</v>
      </c>
      <c r="J32" s="14">
        <f>J33+J34</f>
        <v>16792271.16</v>
      </c>
      <c r="K32" s="14">
        <f>K33+K34</f>
        <v>16792271.16</v>
      </c>
      <c r="L32" s="14">
        <f>L33+L34</f>
        <v>16792271.16</v>
      </c>
      <c r="M32" s="14">
        <f>M33+M34</f>
        <v>16792271.16</v>
      </c>
      <c r="N32" s="74" t="s">
        <v>28</v>
      </c>
      <c r="O32" s="74" t="s">
        <v>26</v>
      </c>
      <c r="P32" s="74">
        <v>100</v>
      </c>
      <c r="Q32" s="74">
        <v>100</v>
      </c>
      <c r="R32" s="74">
        <v>100</v>
      </c>
      <c r="S32" s="74">
        <v>100</v>
      </c>
      <c r="T32" s="74">
        <v>100</v>
      </c>
      <c r="U32" s="74">
        <v>100</v>
      </c>
      <c r="V32" s="74">
        <v>100</v>
      </c>
    </row>
    <row r="33" spans="1:22" ht="57.75" customHeight="1">
      <c r="A33" s="52"/>
      <c r="B33" s="49"/>
      <c r="C33" s="34"/>
      <c r="D33" s="34"/>
      <c r="E33" s="34"/>
      <c r="F33" s="9" t="s">
        <v>55</v>
      </c>
      <c r="G33" s="14">
        <f>H33+I33+J33+K33+L33+M33</f>
        <v>100753626.95999999</v>
      </c>
      <c r="H33" s="14">
        <v>16792271.16</v>
      </c>
      <c r="I33" s="14">
        <v>16792271.16</v>
      </c>
      <c r="J33" s="14">
        <v>16792271.16</v>
      </c>
      <c r="K33" s="14">
        <v>16792271.16</v>
      </c>
      <c r="L33" s="14">
        <v>16792271.16</v>
      </c>
      <c r="M33" s="14">
        <v>16792271.16</v>
      </c>
      <c r="N33" s="74"/>
      <c r="O33" s="74"/>
      <c r="P33" s="74"/>
      <c r="Q33" s="74"/>
      <c r="R33" s="74"/>
      <c r="S33" s="74"/>
      <c r="T33" s="74"/>
      <c r="U33" s="74"/>
      <c r="V33" s="74"/>
    </row>
    <row r="34" spans="1:22" ht="58.5" customHeight="1">
      <c r="A34" s="52"/>
      <c r="B34" s="49"/>
      <c r="C34" s="34"/>
      <c r="D34" s="34"/>
      <c r="E34" s="34"/>
      <c r="F34" s="9" t="s">
        <v>54</v>
      </c>
      <c r="G34" s="14">
        <f t="shared" ref="G34:G81" si="9">H34+I34+J34+K34+L34+M34</f>
        <v>0</v>
      </c>
      <c r="H34" s="14"/>
      <c r="I34" s="14"/>
      <c r="J34" s="14"/>
      <c r="K34" s="14"/>
      <c r="L34" s="14"/>
      <c r="M34" s="14"/>
      <c r="N34" s="74"/>
      <c r="O34" s="74"/>
      <c r="P34" s="74"/>
      <c r="Q34" s="74"/>
      <c r="R34" s="74"/>
      <c r="S34" s="74"/>
      <c r="T34" s="74"/>
      <c r="U34" s="74"/>
      <c r="V34" s="74"/>
    </row>
    <row r="35" spans="1:22" ht="15.75" customHeight="1">
      <c r="A35" s="28" t="s">
        <v>24</v>
      </c>
      <c r="B35" s="37" t="s">
        <v>60</v>
      </c>
      <c r="C35" s="35">
        <v>2020</v>
      </c>
      <c r="D35" s="35">
        <v>2025</v>
      </c>
      <c r="E35" s="35" t="s">
        <v>29</v>
      </c>
      <c r="F35" s="9" t="s">
        <v>20</v>
      </c>
      <c r="G35" s="14">
        <f t="shared" si="9"/>
        <v>675000</v>
      </c>
      <c r="H35" s="14">
        <f t="shared" ref="H35:M35" si="10">H36+H37</f>
        <v>0</v>
      </c>
      <c r="I35" s="14">
        <f t="shared" si="10"/>
        <v>135000</v>
      </c>
      <c r="J35" s="14">
        <f t="shared" si="10"/>
        <v>135000</v>
      </c>
      <c r="K35" s="14">
        <f t="shared" si="10"/>
        <v>135000</v>
      </c>
      <c r="L35" s="14">
        <f t="shared" si="10"/>
        <v>135000</v>
      </c>
      <c r="M35" s="14">
        <f t="shared" si="10"/>
        <v>135000</v>
      </c>
      <c r="N35" s="61" t="s">
        <v>5</v>
      </c>
      <c r="O35" s="61" t="s">
        <v>5</v>
      </c>
      <c r="P35" s="61" t="s">
        <v>5</v>
      </c>
      <c r="Q35" s="61" t="s">
        <v>5</v>
      </c>
      <c r="R35" s="61" t="s">
        <v>5</v>
      </c>
      <c r="S35" s="61" t="s">
        <v>5</v>
      </c>
      <c r="T35" s="61" t="s">
        <v>5</v>
      </c>
      <c r="U35" s="61" t="s">
        <v>5</v>
      </c>
      <c r="V35" s="61" t="s">
        <v>5</v>
      </c>
    </row>
    <row r="36" spans="1:22" ht="51.75" customHeight="1">
      <c r="A36" s="29"/>
      <c r="B36" s="38"/>
      <c r="C36" s="36"/>
      <c r="D36" s="36"/>
      <c r="E36" s="36"/>
      <c r="F36" s="9" t="s">
        <v>55</v>
      </c>
      <c r="G36" s="14">
        <f t="shared" si="9"/>
        <v>675000</v>
      </c>
      <c r="H36" s="14">
        <f t="shared" ref="H36:M36" si="11">H39</f>
        <v>0</v>
      </c>
      <c r="I36" s="14">
        <f t="shared" si="11"/>
        <v>135000</v>
      </c>
      <c r="J36" s="14">
        <f t="shared" si="11"/>
        <v>135000</v>
      </c>
      <c r="K36" s="14">
        <f t="shared" si="11"/>
        <v>135000</v>
      </c>
      <c r="L36" s="14">
        <f t="shared" si="11"/>
        <v>135000</v>
      </c>
      <c r="M36" s="14">
        <f t="shared" si="11"/>
        <v>135000</v>
      </c>
      <c r="N36" s="62"/>
      <c r="O36" s="62"/>
      <c r="P36" s="62"/>
      <c r="Q36" s="62"/>
      <c r="R36" s="62"/>
      <c r="S36" s="62"/>
      <c r="T36" s="62"/>
      <c r="U36" s="62"/>
      <c r="V36" s="62"/>
    </row>
    <row r="37" spans="1:22" ht="63.75" customHeight="1">
      <c r="A37" s="29"/>
      <c r="B37" s="38"/>
      <c r="C37" s="36"/>
      <c r="D37" s="36"/>
      <c r="E37" s="36"/>
      <c r="F37" s="9" t="s">
        <v>54</v>
      </c>
      <c r="G37" s="14">
        <f t="shared" si="9"/>
        <v>0</v>
      </c>
      <c r="H37" s="14">
        <f>H40</f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62"/>
      <c r="O37" s="62"/>
      <c r="P37" s="62"/>
      <c r="Q37" s="62"/>
      <c r="R37" s="62"/>
      <c r="S37" s="62"/>
      <c r="T37" s="62"/>
      <c r="U37" s="62"/>
      <c r="V37" s="62"/>
    </row>
    <row r="38" spans="1:22" ht="15.75" customHeight="1">
      <c r="A38" s="51" t="s">
        <v>12</v>
      </c>
      <c r="B38" s="76" t="s">
        <v>31</v>
      </c>
      <c r="C38" s="33">
        <v>2020</v>
      </c>
      <c r="D38" s="33">
        <v>2025</v>
      </c>
      <c r="E38" s="33" t="s">
        <v>29</v>
      </c>
      <c r="F38" s="9" t="s">
        <v>20</v>
      </c>
      <c r="G38" s="14">
        <f t="shared" si="9"/>
        <v>675000</v>
      </c>
      <c r="H38" s="14">
        <f t="shared" ref="H38:M38" si="12">H39+H40</f>
        <v>0</v>
      </c>
      <c r="I38" s="14">
        <f t="shared" si="12"/>
        <v>135000</v>
      </c>
      <c r="J38" s="14">
        <f t="shared" si="12"/>
        <v>135000</v>
      </c>
      <c r="K38" s="14">
        <f t="shared" si="12"/>
        <v>135000</v>
      </c>
      <c r="L38" s="14">
        <f t="shared" si="12"/>
        <v>135000</v>
      </c>
      <c r="M38" s="14">
        <f t="shared" si="12"/>
        <v>135000</v>
      </c>
      <c r="N38" s="65" t="s">
        <v>5</v>
      </c>
      <c r="O38" s="65" t="s">
        <v>5</v>
      </c>
      <c r="P38" s="65" t="s">
        <v>5</v>
      </c>
      <c r="Q38" s="65" t="s">
        <v>5</v>
      </c>
      <c r="R38" s="65" t="s">
        <v>5</v>
      </c>
      <c r="S38" s="65" t="s">
        <v>5</v>
      </c>
      <c r="T38" s="65" t="s">
        <v>5</v>
      </c>
      <c r="U38" s="65" t="s">
        <v>5</v>
      </c>
      <c r="V38" s="65" t="s">
        <v>5</v>
      </c>
    </row>
    <row r="39" spans="1:22" ht="57" customHeight="1">
      <c r="A39" s="52"/>
      <c r="B39" s="77"/>
      <c r="C39" s="34"/>
      <c r="D39" s="34"/>
      <c r="E39" s="34"/>
      <c r="F39" s="9" t="s">
        <v>55</v>
      </c>
      <c r="G39" s="14">
        <f>H39+I39+J39+K39+L39+M39</f>
        <v>675000</v>
      </c>
      <c r="H39" s="14">
        <f t="shared" ref="H39:M39" si="13">H42+H45</f>
        <v>0</v>
      </c>
      <c r="I39" s="14">
        <f t="shared" si="13"/>
        <v>135000</v>
      </c>
      <c r="J39" s="14">
        <f t="shared" si="13"/>
        <v>135000</v>
      </c>
      <c r="K39" s="14">
        <f t="shared" si="13"/>
        <v>135000</v>
      </c>
      <c r="L39" s="14">
        <f t="shared" si="13"/>
        <v>135000</v>
      </c>
      <c r="M39" s="14">
        <f t="shared" si="13"/>
        <v>135000</v>
      </c>
      <c r="N39" s="66"/>
      <c r="O39" s="66"/>
      <c r="P39" s="66"/>
      <c r="Q39" s="66"/>
      <c r="R39" s="66"/>
      <c r="S39" s="66"/>
      <c r="T39" s="66"/>
      <c r="U39" s="66"/>
      <c r="V39" s="66"/>
    </row>
    <row r="40" spans="1:22" ht="54.75" customHeight="1">
      <c r="A40" s="52"/>
      <c r="B40" s="77"/>
      <c r="C40" s="34"/>
      <c r="D40" s="34"/>
      <c r="E40" s="34"/>
      <c r="F40" s="9" t="s">
        <v>54</v>
      </c>
      <c r="G40" s="14">
        <f t="shared" si="9"/>
        <v>0</v>
      </c>
      <c r="H40" s="14">
        <f>H43+H46</f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66"/>
      <c r="O40" s="66"/>
      <c r="P40" s="66"/>
      <c r="Q40" s="66"/>
      <c r="R40" s="66"/>
      <c r="S40" s="66"/>
      <c r="T40" s="66"/>
      <c r="U40" s="66"/>
      <c r="V40" s="66"/>
    </row>
    <row r="41" spans="1:22" ht="15.75" customHeight="1">
      <c r="A41" s="51" t="s">
        <v>13</v>
      </c>
      <c r="B41" s="48" t="s">
        <v>77</v>
      </c>
      <c r="C41" s="33">
        <v>2020</v>
      </c>
      <c r="D41" s="33">
        <v>2025</v>
      </c>
      <c r="E41" s="33" t="s">
        <v>29</v>
      </c>
      <c r="F41" s="9" t="s">
        <v>20</v>
      </c>
      <c r="G41" s="14">
        <f t="shared" si="9"/>
        <v>550000</v>
      </c>
      <c r="H41" s="14">
        <f t="shared" ref="H41:M41" si="14">H42+H43</f>
        <v>0</v>
      </c>
      <c r="I41" s="14">
        <f t="shared" si="14"/>
        <v>110000</v>
      </c>
      <c r="J41" s="14">
        <f t="shared" si="14"/>
        <v>110000</v>
      </c>
      <c r="K41" s="14">
        <f t="shared" si="14"/>
        <v>110000</v>
      </c>
      <c r="L41" s="14">
        <f t="shared" si="14"/>
        <v>110000</v>
      </c>
      <c r="M41" s="14">
        <f t="shared" si="14"/>
        <v>110000</v>
      </c>
      <c r="N41" s="74" t="s">
        <v>33</v>
      </c>
      <c r="O41" s="74" t="s">
        <v>9</v>
      </c>
      <c r="P41" s="74">
        <f>Q41+R41+S41+T41+U41+V41</f>
        <v>1350</v>
      </c>
      <c r="Q41" s="74">
        <v>200</v>
      </c>
      <c r="R41" s="74">
        <v>210</v>
      </c>
      <c r="S41" s="74">
        <v>220</v>
      </c>
      <c r="T41" s="74">
        <v>230</v>
      </c>
      <c r="U41" s="74">
        <v>240</v>
      </c>
      <c r="V41" s="74">
        <v>250</v>
      </c>
    </row>
    <row r="42" spans="1:22" ht="63" customHeight="1">
      <c r="A42" s="52"/>
      <c r="B42" s="49"/>
      <c r="C42" s="34"/>
      <c r="D42" s="34"/>
      <c r="E42" s="34"/>
      <c r="F42" s="9" t="s">
        <v>55</v>
      </c>
      <c r="G42" s="14">
        <f t="shared" si="9"/>
        <v>550000</v>
      </c>
      <c r="H42" s="14">
        <v>0</v>
      </c>
      <c r="I42" s="14">
        <v>110000</v>
      </c>
      <c r="J42" s="14">
        <v>110000</v>
      </c>
      <c r="K42" s="14">
        <v>110000</v>
      </c>
      <c r="L42" s="14">
        <v>110000</v>
      </c>
      <c r="M42" s="14">
        <v>110000</v>
      </c>
      <c r="N42" s="74"/>
      <c r="O42" s="74"/>
      <c r="P42" s="74"/>
      <c r="Q42" s="74"/>
      <c r="R42" s="74"/>
      <c r="S42" s="74"/>
      <c r="T42" s="74"/>
      <c r="U42" s="74"/>
      <c r="V42" s="74"/>
    </row>
    <row r="43" spans="1:22" ht="71.25" customHeight="1">
      <c r="A43" s="52"/>
      <c r="B43" s="50"/>
      <c r="C43" s="34"/>
      <c r="D43" s="34"/>
      <c r="E43" s="34"/>
      <c r="F43" s="9" t="s">
        <v>54</v>
      </c>
      <c r="G43" s="14"/>
      <c r="H43" s="14"/>
      <c r="I43" s="14"/>
      <c r="J43" s="14"/>
      <c r="K43" s="14"/>
      <c r="L43" s="14"/>
      <c r="M43" s="14"/>
      <c r="N43" s="74"/>
      <c r="O43" s="74"/>
      <c r="P43" s="74"/>
      <c r="Q43" s="74"/>
      <c r="R43" s="74"/>
      <c r="S43" s="74"/>
      <c r="T43" s="74"/>
      <c r="U43" s="74"/>
      <c r="V43" s="74"/>
    </row>
    <row r="44" spans="1:22" ht="15.75" customHeight="1">
      <c r="A44" s="51" t="s">
        <v>14</v>
      </c>
      <c r="B44" s="48" t="s">
        <v>34</v>
      </c>
      <c r="C44" s="33">
        <v>2020</v>
      </c>
      <c r="D44" s="33">
        <v>2025</v>
      </c>
      <c r="E44" s="33" t="s">
        <v>29</v>
      </c>
      <c r="F44" s="9" t="s">
        <v>20</v>
      </c>
      <c r="G44" s="14">
        <f t="shared" si="9"/>
        <v>125000</v>
      </c>
      <c r="H44" s="14">
        <f t="shared" ref="H44:M44" si="15">H45+H46</f>
        <v>0</v>
      </c>
      <c r="I44" s="14">
        <f t="shared" si="15"/>
        <v>25000</v>
      </c>
      <c r="J44" s="14">
        <f t="shared" si="15"/>
        <v>25000</v>
      </c>
      <c r="K44" s="14">
        <f t="shared" si="15"/>
        <v>25000</v>
      </c>
      <c r="L44" s="14">
        <f t="shared" si="15"/>
        <v>25000</v>
      </c>
      <c r="M44" s="14">
        <f t="shared" si="15"/>
        <v>25000</v>
      </c>
      <c r="N44" s="74" t="s">
        <v>35</v>
      </c>
      <c r="O44" s="74" t="s">
        <v>9</v>
      </c>
      <c r="P44" s="74">
        <f>Q44+R44+S44+T44+U44+V44</f>
        <v>90</v>
      </c>
      <c r="Q44" s="70">
        <v>15</v>
      </c>
      <c r="R44" s="70">
        <v>15</v>
      </c>
      <c r="S44" s="70">
        <v>15</v>
      </c>
      <c r="T44" s="70">
        <v>15</v>
      </c>
      <c r="U44" s="70">
        <v>15</v>
      </c>
      <c r="V44" s="70">
        <v>15</v>
      </c>
    </row>
    <row r="45" spans="1:22" ht="102.75" customHeight="1">
      <c r="A45" s="52"/>
      <c r="B45" s="49"/>
      <c r="C45" s="34"/>
      <c r="D45" s="34"/>
      <c r="E45" s="34"/>
      <c r="F45" s="9" t="s">
        <v>55</v>
      </c>
      <c r="G45" s="14">
        <f t="shared" si="9"/>
        <v>125000</v>
      </c>
      <c r="H45" s="14">
        <v>0</v>
      </c>
      <c r="I45" s="14">
        <v>25000</v>
      </c>
      <c r="J45" s="14">
        <v>25000</v>
      </c>
      <c r="K45" s="14">
        <v>25000</v>
      </c>
      <c r="L45" s="14">
        <v>25000</v>
      </c>
      <c r="M45" s="14">
        <v>25000</v>
      </c>
      <c r="N45" s="74"/>
      <c r="O45" s="74"/>
      <c r="P45" s="74"/>
      <c r="Q45" s="71"/>
      <c r="R45" s="71"/>
      <c r="S45" s="71"/>
      <c r="T45" s="71"/>
      <c r="U45" s="71"/>
      <c r="V45" s="71"/>
    </row>
    <row r="46" spans="1:22" ht="52.5" customHeight="1">
      <c r="A46" s="52"/>
      <c r="B46" s="49"/>
      <c r="C46" s="34"/>
      <c r="D46" s="34"/>
      <c r="E46" s="34"/>
      <c r="F46" s="9" t="s">
        <v>54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74"/>
      <c r="O46" s="74"/>
      <c r="P46" s="74"/>
      <c r="Q46" s="72"/>
      <c r="R46" s="72"/>
      <c r="S46" s="72"/>
      <c r="T46" s="72"/>
      <c r="U46" s="72"/>
      <c r="V46" s="72"/>
    </row>
    <row r="47" spans="1:22" ht="15.75" customHeight="1">
      <c r="A47" s="28" t="s">
        <v>25</v>
      </c>
      <c r="B47" s="37" t="s">
        <v>72</v>
      </c>
      <c r="C47" s="35">
        <v>2020</v>
      </c>
      <c r="D47" s="35">
        <v>2025</v>
      </c>
      <c r="E47" s="35" t="s">
        <v>29</v>
      </c>
      <c r="F47" s="9" t="s">
        <v>20</v>
      </c>
      <c r="G47" s="14">
        <f t="shared" si="9"/>
        <v>300000</v>
      </c>
      <c r="H47" s="14">
        <f t="shared" ref="H47:M47" si="16">H48+H49</f>
        <v>0</v>
      </c>
      <c r="I47" s="14">
        <f>I48+I49</f>
        <v>60000</v>
      </c>
      <c r="J47" s="14">
        <f t="shared" si="16"/>
        <v>60000</v>
      </c>
      <c r="K47" s="14">
        <f t="shared" si="16"/>
        <v>60000</v>
      </c>
      <c r="L47" s="14">
        <f t="shared" si="16"/>
        <v>60000</v>
      </c>
      <c r="M47" s="14">
        <f t="shared" si="16"/>
        <v>60000</v>
      </c>
      <c r="N47" s="61" t="s">
        <v>5</v>
      </c>
      <c r="O47" s="61" t="s">
        <v>5</v>
      </c>
      <c r="P47" s="61" t="s">
        <v>5</v>
      </c>
      <c r="Q47" s="61" t="s">
        <v>5</v>
      </c>
      <c r="R47" s="61" t="s">
        <v>5</v>
      </c>
      <c r="S47" s="61" t="s">
        <v>5</v>
      </c>
      <c r="T47" s="61" t="s">
        <v>5</v>
      </c>
      <c r="U47" s="61" t="s">
        <v>5</v>
      </c>
      <c r="V47" s="61" t="s">
        <v>5</v>
      </c>
    </row>
    <row r="48" spans="1:22" ht="55.5" customHeight="1">
      <c r="A48" s="29"/>
      <c r="B48" s="38"/>
      <c r="C48" s="36"/>
      <c r="D48" s="36"/>
      <c r="E48" s="36"/>
      <c r="F48" s="9" t="s">
        <v>55</v>
      </c>
      <c r="G48" s="14">
        <f t="shared" si="9"/>
        <v>300000</v>
      </c>
      <c r="H48" s="14">
        <f t="shared" ref="H48:M48" si="17">H51</f>
        <v>0</v>
      </c>
      <c r="I48" s="14">
        <f>I51</f>
        <v>60000</v>
      </c>
      <c r="J48" s="14">
        <f t="shared" si="17"/>
        <v>60000</v>
      </c>
      <c r="K48" s="14">
        <f t="shared" si="17"/>
        <v>60000</v>
      </c>
      <c r="L48" s="14">
        <f>L51</f>
        <v>60000</v>
      </c>
      <c r="M48" s="14">
        <f t="shared" si="17"/>
        <v>60000</v>
      </c>
      <c r="N48" s="62"/>
      <c r="O48" s="62"/>
      <c r="P48" s="62"/>
      <c r="Q48" s="62"/>
      <c r="R48" s="62"/>
      <c r="S48" s="62"/>
      <c r="T48" s="62"/>
      <c r="U48" s="62"/>
      <c r="V48" s="62"/>
    </row>
    <row r="49" spans="1:22" ht="36" customHeight="1">
      <c r="A49" s="29"/>
      <c r="B49" s="75"/>
      <c r="C49" s="36"/>
      <c r="D49" s="36"/>
      <c r="E49" s="36"/>
      <c r="F49" s="9" t="s">
        <v>54</v>
      </c>
      <c r="G49" s="14">
        <f t="shared" si="9"/>
        <v>0</v>
      </c>
      <c r="H49" s="14">
        <v>0</v>
      </c>
      <c r="I49" s="14">
        <f>I52</f>
        <v>0</v>
      </c>
      <c r="J49" s="14">
        <v>0</v>
      </c>
      <c r="K49" s="14">
        <v>0</v>
      </c>
      <c r="L49" s="14">
        <v>0</v>
      </c>
      <c r="M49" s="14">
        <v>0</v>
      </c>
      <c r="N49" s="62"/>
      <c r="O49" s="62"/>
      <c r="P49" s="62"/>
      <c r="Q49" s="62"/>
      <c r="R49" s="62"/>
      <c r="S49" s="62"/>
      <c r="T49" s="62"/>
      <c r="U49" s="62"/>
      <c r="V49" s="62"/>
    </row>
    <row r="50" spans="1:22" ht="15.75" customHeight="1">
      <c r="A50" s="51" t="s">
        <v>15</v>
      </c>
      <c r="B50" s="76" t="s">
        <v>80</v>
      </c>
      <c r="C50" s="33">
        <v>2020</v>
      </c>
      <c r="D50" s="33">
        <v>2025</v>
      </c>
      <c r="E50" s="33" t="s">
        <v>29</v>
      </c>
      <c r="F50" s="9" t="s">
        <v>20</v>
      </c>
      <c r="G50" s="14">
        <f t="shared" si="9"/>
        <v>300000</v>
      </c>
      <c r="H50" s="14">
        <f t="shared" ref="H50:M50" si="18">H51+H52</f>
        <v>0</v>
      </c>
      <c r="I50" s="14">
        <f t="shared" si="18"/>
        <v>60000</v>
      </c>
      <c r="J50" s="14">
        <f>J51+J52</f>
        <v>60000</v>
      </c>
      <c r="K50" s="14">
        <f t="shared" si="18"/>
        <v>60000</v>
      </c>
      <c r="L50" s="14">
        <f t="shared" si="18"/>
        <v>60000</v>
      </c>
      <c r="M50" s="14">
        <f t="shared" si="18"/>
        <v>60000</v>
      </c>
      <c r="N50" s="65" t="s">
        <v>5</v>
      </c>
      <c r="O50" s="65" t="s">
        <v>5</v>
      </c>
      <c r="P50" s="65" t="s">
        <v>5</v>
      </c>
      <c r="Q50" s="65" t="s">
        <v>5</v>
      </c>
      <c r="R50" s="65" t="s">
        <v>5</v>
      </c>
      <c r="S50" s="65" t="s">
        <v>5</v>
      </c>
      <c r="T50" s="65" t="s">
        <v>5</v>
      </c>
      <c r="U50" s="65" t="s">
        <v>5</v>
      </c>
      <c r="V50" s="65" t="s">
        <v>5</v>
      </c>
    </row>
    <row r="51" spans="1:22" ht="57.75" customHeight="1">
      <c r="A51" s="52"/>
      <c r="B51" s="77"/>
      <c r="C51" s="34"/>
      <c r="D51" s="34"/>
      <c r="E51" s="34"/>
      <c r="F51" s="9" t="s">
        <v>55</v>
      </c>
      <c r="G51" s="14">
        <f>H51+I51+J51+K51+L51+M51</f>
        <v>300000</v>
      </c>
      <c r="H51" s="14">
        <f t="shared" ref="H51:M51" si="19">H54+H57+H60+H63</f>
        <v>0</v>
      </c>
      <c r="I51" s="14">
        <f t="shared" si="19"/>
        <v>60000</v>
      </c>
      <c r="J51" s="14">
        <f t="shared" si="19"/>
        <v>60000</v>
      </c>
      <c r="K51" s="14">
        <f t="shared" si="19"/>
        <v>60000</v>
      </c>
      <c r="L51" s="14">
        <f t="shared" si="19"/>
        <v>60000</v>
      </c>
      <c r="M51" s="14">
        <f t="shared" si="19"/>
        <v>60000</v>
      </c>
      <c r="N51" s="66"/>
      <c r="O51" s="66"/>
      <c r="P51" s="66"/>
      <c r="Q51" s="66"/>
      <c r="R51" s="66"/>
      <c r="S51" s="66"/>
      <c r="T51" s="66"/>
      <c r="U51" s="66"/>
      <c r="V51" s="66"/>
    </row>
    <row r="52" spans="1:22" ht="62.25" customHeight="1">
      <c r="A52" s="52"/>
      <c r="B52" s="77"/>
      <c r="C52" s="34"/>
      <c r="D52" s="34"/>
      <c r="E52" s="34"/>
      <c r="F52" s="9" t="s">
        <v>54</v>
      </c>
      <c r="G52" s="14">
        <f t="shared" si="9"/>
        <v>0</v>
      </c>
      <c r="H52" s="14">
        <v>0</v>
      </c>
      <c r="I52" s="14">
        <f>I55</f>
        <v>0</v>
      </c>
      <c r="J52" s="14">
        <v>0</v>
      </c>
      <c r="K52" s="14">
        <v>0</v>
      </c>
      <c r="L52" s="14">
        <v>0</v>
      </c>
      <c r="M52" s="14">
        <v>0</v>
      </c>
      <c r="N52" s="66"/>
      <c r="O52" s="66"/>
      <c r="P52" s="66"/>
      <c r="Q52" s="66"/>
      <c r="R52" s="66"/>
      <c r="S52" s="66"/>
      <c r="T52" s="66"/>
      <c r="U52" s="66"/>
      <c r="V52" s="66"/>
    </row>
    <row r="53" spans="1:22" s="25" customFormat="1" ht="15.75" customHeight="1">
      <c r="A53" s="54" t="s">
        <v>16</v>
      </c>
      <c r="B53" s="56" t="s">
        <v>73</v>
      </c>
      <c r="C53" s="46">
        <v>2020</v>
      </c>
      <c r="D53" s="46">
        <v>2025</v>
      </c>
      <c r="E53" s="46" t="s">
        <v>29</v>
      </c>
      <c r="F53" s="23" t="s">
        <v>20</v>
      </c>
      <c r="G53" s="24">
        <f t="shared" si="9"/>
        <v>112500</v>
      </c>
      <c r="H53" s="24">
        <f t="shared" ref="H53:M53" si="20">H54+H55</f>
        <v>0</v>
      </c>
      <c r="I53" s="24">
        <f t="shared" si="20"/>
        <v>22500</v>
      </c>
      <c r="J53" s="24">
        <f t="shared" si="20"/>
        <v>22500</v>
      </c>
      <c r="K53" s="24">
        <f t="shared" si="20"/>
        <v>22500</v>
      </c>
      <c r="L53" s="24">
        <f t="shared" si="20"/>
        <v>22500</v>
      </c>
      <c r="M53" s="24">
        <f t="shared" si="20"/>
        <v>22500</v>
      </c>
      <c r="N53" s="73" t="s">
        <v>37</v>
      </c>
      <c r="O53" s="73" t="s">
        <v>18</v>
      </c>
      <c r="P53" s="67">
        <f>Q53+R53+S53+T53+U53+V53</f>
        <v>50</v>
      </c>
      <c r="Q53" s="67">
        <v>0</v>
      </c>
      <c r="R53" s="67">
        <v>10</v>
      </c>
      <c r="S53" s="67">
        <v>10</v>
      </c>
      <c r="T53" s="67">
        <v>10</v>
      </c>
      <c r="U53" s="67">
        <v>10</v>
      </c>
      <c r="V53" s="67">
        <v>10</v>
      </c>
    </row>
    <row r="54" spans="1:22" s="25" customFormat="1" ht="61.5" customHeight="1">
      <c r="A54" s="55"/>
      <c r="B54" s="57"/>
      <c r="C54" s="47"/>
      <c r="D54" s="47"/>
      <c r="E54" s="47"/>
      <c r="F54" s="23" t="s">
        <v>55</v>
      </c>
      <c r="G54" s="24">
        <f t="shared" si="9"/>
        <v>112500</v>
      </c>
      <c r="H54" s="24">
        <v>0</v>
      </c>
      <c r="I54" s="24">
        <v>22500</v>
      </c>
      <c r="J54" s="24">
        <v>22500</v>
      </c>
      <c r="K54" s="24">
        <v>22500</v>
      </c>
      <c r="L54" s="24">
        <v>22500</v>
      </c>
      <c r="M54" s="24">
        <v>22500</v>
      </c>
      <c r="N54" s="73"/>
      <c r="O54" s="73"/>
      <c r="P54" s="67"/>
      <c r="Q54" s="67"/>
      <c r="R54" s="67"/>
      <c r="S54" s="67"/>
      <c r="T54" s="67"/>
      <c r="U54" s="67"/>
      <c r="V54" s="67"/>
    </row>
    <row r="55" spans="1:22" s="25" customFormat="1" ht="111.75" customHeight="1">
      <c r="A55" s="55"/>
      <c r="B55" s="57"/>
      <c r="C55" s="47"/>
      <c r="D55" s="47"/>
      <c r="E55" s="47"/>
      <c r="F55" s="23" t="s">
        <v>54</v>
      </c>
      <c r="G55" s="24">
        <f t="shared" si="9"/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73"/>
      <c r="O55" s="73"/>
      <c r="P55" s="67"/>
      <c r="Q55" s="67"/>
      <c r="R55" s="67"/>
      <c r="S55" s="67"/>
      <c r="T55" s="67"/>
      <c r="U55" s="67"/>
      <c r="V55" s="67"/>
    </row>
    <row r="56" spans="1:22" s="25" customFormat="1" ht="15.75" customHeight="1">
      <c r="A56" s="54" t="s">
        <v>17</v>
      </c>
      <c r="B56" s="56" t="s">
        <v>36</v>
      </c>
      <c r="C56" s="46">
        <v>2020</v>
      </c>
      <c r="D56" s="46">
        <v>2025</v>
      </c>
      <c r="E56" s="46" t="s">
        <v>29</v>
      </c>
      <c r="F56" s="23" t="s">
        <v>20</v>
      </c>
      <c r="G56" s="24">
        <f t="shared" si="9"/>
        <v>112500</v>
      </c>
      <c r="H56" s="24">
        <f t="shared" ref="H56:M56" si="21">H57+H58</f>
        <v>0</v>
      </c>
      <c r="I56" s="24">
        <f t="shared" si="21"/>
        <v>22500</v>
      </c>
      <c r="J56" s="24">
        <f t="shared" si="21"/>
        <v>22500</v>
      </c>
      <c r="K56" s="24">
        <f t="shared" si="21"/>
        <v>22500</v>
      </c>
      <c r="L56" s="24">
        <f t="shared" si="21"/>
        <v>22500</v>
      </c>
      <c r="M56" s="24">
        <f t="shared" si="21"/>
        <v>22500</v>
      </c>
      <c r="N56" s="73" t="s">
        <v>37</v>
      </c>
      <c r="O56" s="73" t="s">
        <v>18</v>
      </c>
      <c r="P56" s="67">
        <v>50</v>
      </c>
      <c r="Q56" s="67">
        <v>0</v>
      </c>
      <c r="R56" s="67">
        <v>10</v>
      </c>
      <c r="S56" s="67">
        <v>10</v>
      </c>
      <c r="T56" s="67">
        <v>10</v>
      </c>
      <c r="U56" s="67">
        <v>10</v>
      </c>
      <c r="V56" s="67">
        <v>10</v>
      </c>
    </row>
    <row r="57" spans="1:22" s="25" customFormat="1" ht="55.5" customHeight="1">
      <c r="A57" s="55"/>
      <c r="B57" s="57"/>
      <c r="C57" s="47"/>
      <c r="D57" s="47"/>
      <c r="E57" s="47"/>
      <c r="F57" s="23" t="s">
        <v>55</v>
      </c>
      <c r="G57" s="24">
        <f t="shared" si="9"/>
        <v>112500</v>
      </c>
      <c r="H57" s="24">
        <v>0</v>
      </c>
      <c r="I57" s="24">
        <v>22500</v>
      </c>
      <c r="J57" s="24">
        <v>22500</v>
      </c>
      <c r="K57" s="24">
        <v>22500</v>
      </c>
      <c r="L57" s="24">
        <v>22500</v>
      </c>
      <c r="M57" s="24">
        <v>22500</v>
      </c>
      <c r="N57" s="73"/>
      <c r="O57" s="73"/>
      <c r="P57" s="67"/>
      <c r="Q57" s="67"/>
      <c r="R57" s="67"/>
      <c r="S57" s="67"/>
      <c r="T57" s="67"/>
      <c r="U57" s="67"/>
      <c r="V57" s="67"/>
    </row>
    <row r="58" spans="1:22" s="25" customFormat="1" ht="118.5" customHeight="1">
      <c r="A58" s="55"/>
      <c r="B58" s="57"/>
      <c r="C58" s="47"/>
      <c r="D58" s="47"/>
      <c r="E58" s="47"/>
      <c r="F58" s="23" t="s">
        <v>71</v>
      </c>
      <c r="G58" s="24">
        <f t="shared" si="9"/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73"/>
      <c r="O58" s="73"/>
      <c r="P58" s="67"/>
      <c r="Q58" s="67"/>
      <c r="R58" s="67"/>
      <c r="S58" s="67"/>
      <c r="T58" s="67"/>
      <c r="U58" s="67"/>
      <c r="V58" s="67"/>
    </row>
    <row r="59" spans="1:22" s="25" customFormat="1" ht="15.75" customHeight="1">
      <c r="A59" s="54" t="s">
        <v>38</v>
      </c>
      <c r="B59" s="56" t="s">
        <v>39</v>
      </c>
      <c r="C59" s="46">
        <v>2020</v>
      </c>
      <c r="D59" s="46">
        <v>2025</v>
      </c>
      <c r="E59" s="46" t="s">
        <v>29</v>
      </c>
      <c r="F59" s="27" t="s">
        <v>20</v>
      </c>
      <c r="G59" s="24">
        <f t="shared" si="9"/>
        <v>0</v>
      </c>
      <c r="H59" s="24">
        <f t="shared" ref="H59:M59" si="22">H60+H61</f>
        <v>0</v>
      </c>
      <c r="I59" s="24">
        <f t="shared" si="22"/>
        <v>0</v>
      </c>
      <c r="J59" s="24">
        <f t="shared" si="22"/>
        <v>0</v>
      </c>
      <c r="K59" s="24">
        <f t="shared" si="22"/>
        <v>0</v>
      </c>
      <c r="L59" s="24">
        <f t="shared" si="22"/>
        <v>0</v>
      </c>
      <c r="M59" s="24">
        <f t="shared" si="22"/>
        <v>0</v>
      </c>
      <c r="N59" s="73" t="s">
        <v>40</v>
      </c>
      <c r="O59" s="73" t="s">
        <v>18</v>
      </c>
      <c r="P59" s="67">
        <f>Q59+R59+S59+T59+U59+V59</f>
        <v>0</v>
      </c>
      <c r="Q59" s="67">
        <v>0</v>
      </c>
      <c r="R59" s="67">
        <v>0</v>
      </c>
      <c r="S59" s="67">
        <v>0</v>
      </c>
      <c r="T59" s="67">
        <v>0</v>
      </c>
      <c r="U59" s="67">
        <v>0</v>
      </c>
      <c r="V59" s="67">
        <v>0</v>
      </c>
    </row>
    <row r="60" spans="1:22" s="25" customFormat="1" ht="60.75" customHeight="1">
      <c r="A60" s="55"/>
      <c r="B60" s="57"/>
      <c r="C60" s="47"/>
      <c r="D60" s="47"/>
      <c r="E60" s="47"/>
      <c r="F60" s="23" t="s">
        <v>55</v>
      </c>
      <c r="G60" s="24">
        <f t="shared" si="9"/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73"/>
      <c r="O60" s="73"/>
      <c r="P60" s="67"/>
      <c r="Q60" s="67"/>
      <c r="R60" s="67"/>
      <c r="S60" s="67"/>
      <c r="T60" s="67"/>
      <c r="U60" s="67"/>
      <c r="V60" s="67"/>
    </row>
    <row r="61" spans="1:22" s="25" customFormat="1" ht="48.75" customHeight="1">
      <c r="A61" s="55"/>
      <c r="B61" s="57"/>
      <c r="C61" s="47"/>
      <c r="D61" s="47"/>
      <c r="E61" s="47"/>
      <c r="F61" s="23" t="s">
        <v>54</v>
      </c>
      <c r="G61" s="24">
        <f t="shared" si="9"/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73"/>
      <c r="O61" s="73"/>
      <c r="P61" s="67"/>
      <c r="Q61" s="67"/>
      <c r="R61" s="67"/>
      <c r="S61" s="67"/>
      <c r="T61" s="67"/>
      <c r="U61" s="67"/>
      <c r="V61" s="67"/>
    </row>
    <row r="62" spans="1:22" s="25" customFormat="1" ht="54.75" customHeight="1">
      <c r="A62" s="54" t="s">
        <v>19</v>
      </c>
      <c r="B62" s="56" t="s">
        <v>75</v>
      </c>
      <c r="C62" s="46">
        <v>2020</v>
      </c>
      <c r="D62" s="46">
        <v>2025</v>
      </c>
      <c r="E62" s="46" t="s">
        <v>29</v>
      </c>
      <c r="F62" s="27" t="s">
        <v>20</v>
      </c>
      <c r="G62" s="24">
        <f t="shared" si="9"/>
        <v>75000</v>
      </c>
      <c r="H62" s="24">
        <f t="shared" ref="H62:M62" si="23">H63+H64</f>
        <v>0</v>
      </c>
      <c r="I62" s="24">
        <f t="shared" si="23"/>
        <v>15000</v>
      </c>
      <c r="J62" s="24">
        <f>J63+J64</f>
        <v>15000</v>
      </c>
      <c r="K62" s="24">
        <f t="shared" si="23"/>
        <v>15000</v>
      </c>
      <c r="L62" s="24">
        <f t="shared" si="23"/>
        <v>15000</v>
      </c>
      <c r="M62" s="24">
        <f t="shared" si="23"/>
        <v>15000</v>
      </c>
      <c r="N62" s="58" t="s">
        <v>41</v>
      </c>
      <c r="O62" s="73" t="s">
        <v>18</v>
      </c>
      <c r="P62" s="67">
        <f>Q62+R62+S62+T62+U62+V62</f>
        <v>15</v>
      </c>
      <c r="Q62" s="67">
        <v>0</v>
      </c>
      <c r="R62" s="67">
        <v>3</v>
      </c>
      <c r="S62" s="67">
        <v>3</v>
      </c>
      <c r="T62" s="67">
        <v>3</v>
      </c>
      <c r="U62" s="67">
        <v>3</v>
      </c>
      <c r="V62" s="67">
        <v>3</v>
      </c>
    </row>
    <row r="63" spans="1:22" s="25" customFormat="1" ht="54.75" customHeight="1">
      <c r="A63" s="55"/>
      <c r="B63" s="57"/>
      <c r="C63" s="47"/>
      <c r="D63" s="47"/>
      <c r="E63" s="47"/>
      <c r="F63" s="23" t="s">
        <v>55</v>
      </c>
      <c r="G63" s="24">
        <f t="shared" si="9"/>
        <v>75000</v>
      </c>
      <c r="H63" s="24">
        <v>0</v>
      </c>
      <c r="I63" s="24">
        <v>15000</v>
      </c>
      <c r="J63" s="24">
        <v>15000</v>
      </c>
      <c r="K63" s="24">
        <v>15000</v>
      </c>
      <c r="L63" s="24">
        <v>15000</v>
      </c>
      <c r="M63" s="24">
        <v>15000</v>
      </c>
      <c r="N63" s="59"/>
      <c r="O63" s="73"/>
      <c r="P63" s="67"/>
      <c r="Q63" s="67"/>
      <c r="R63" s="67"/>
      <c r="S63" s="67"/>
      <c r="T63" s="67"/>
      <c r="U63" s="67"/>
      <c r="V63" s="67"/>
    </row>
    <row r="64" spans="1:22" s="25" customFormat="1" ht="54.75" customHeight="1">
      <c r="A64" s="55"/>
      <c r="B64" s="57"/>
      <c r="C64" s="47"/>
      <c r="D64" s="47"/>
      <c r="E64" s="47"/>
      <c r="F64" s="23" t="s">
        <v>54</v>
      </c>
      <c r="G64" s="24">
        <f t="shared" si="9"/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59"/>
      <c r="O64" s="73"/>
      <c r="P64" s="67"/>
      <c r="Q64" s="67"/>
      <c r="R64" s="67"/>
      <c r="S64" s="67"/>
      <c r="T64" s="67"/>
      <c r="U64" s="67"/>
      <c r="V64" s="67"/>
    </row>
    <row r="65" spans="1:22" s="25" customFormat="1" ht="15.75" customHeight="1">
      <c r="A65" s="28" t="s">
        <v>44</v>
      </c>
      <c r="B65" s="37" t="s">
        <v>61</v>
      </c>
      <c r="C65" s="35">
        <v>2020</v>
      </c>
      <c r="D65" s="35">
        <v>2025</v>
      </c>
      <c r="E65" s="35" t="s">
        <v>29</v>
      </c>
      <c r="F65" s="23" t="s">
        <v>20</v>
      </c>
      <c r="G65" s="24">
        <f t="shared" si="9"/>
        <v>0</v>
      </c>
      <c r="H65" s="24">
        <f t="shared" ref="H65:M65" si="24">H66+H67</f>
        <v>0</v>
      </c>
      <c r="I65" s="24">
        <f t="shared" si="24"/>
        <v>0</v>
      </c>
      <c r="J65" s="24">
        <f t="shared" si="24"/>
        <v>0</v>
      </c>
      <c r="K65" s="24">
        <f>K66+K67</f>
        <v>0</v>
      </c>
      <c r="L65" s="24">
        <f t="shared" si="24"/>
        <v>0</v>
      </c>
      <c r="M65" s="24">
        <f t="shared" si="24"/>
        <v>0</v>
      </c>
      <c r="N65" s="61" t="s">
        <v>5</v>
      </c>
      <c r="O65" s="61" t="s">
        <v>5</v>
      </c>
      <c r="P65" s="61" t="s">
        <v>5</v>
      </c>
      <c r="Q65" s="61" t="s">
        <v>5</v>
      </c>
      <c r="R65" s="61" t="s">
        <v>5</v>
      </c>
      <c r="S65" s="61" t="s">
        <v>5</v>
      </c>
      <c r="T65" s="61" t="s">
        <v>5</v>
      </c>
      <c r="U65" s="61" t="s">
        <v>5</v>
      </c>
      <c r="V65" s="61" t="s">
        <v>5</v>
      </c>
    </row>
    <row r="66" spans="1:22" s="25" customFormat="1" ht="61.5" customHeight="1">
      <c r="A66" s="29"/>
      <c r="B66" s="38"/>
      <c r="C66" s="36"/>
      <c r="D66" s="36"/>
      <c r="E66" s="36"/>
      <c r="F66" s="23" t="s">
        <v>55</v>
      </c>
      <c r="G66" s="24">
        <f t="shared" si="9"/>
        <v>0</v>
      </c>
      <c r="H66" s="24">
        <f t="shared" ref="H66:K67" si="25">H69</f>
        <v>0</v>
      </c>
      <c r="I66" s="24">
        <f t="shared" si="25"/>
        <v>0</v>
      </c>
      <c r="J66" s="24">
        <f t="shared" si="25"/>
        <v>0</v>
      </c>
      <c r="K66" s="24">
        <f t="shared" si="25"/>
        <v>0</v>
      </c>
      <c r="L66" s="24">
        <v>0</v>
      </c>
      <c r="M66" s="24">
        <v>0</v>
      </c>
      <c r="N66" s="62"/>
      <c r="O66" s="62"/>
      <c r="P66" s="62"/>
      <c r="Q66" s="62"/>
      <c r="R66" s="62"/>
      <c r="S66" s="62"/>
      <c r="T66" s="62"/>
      <c r="U66" s="62"/>
      <c r="V66" s="62"/>
    </row>
    <row r="67" spans="1:22" ht="57" customHeight="1">
      <c r="A67" s="29"/>
      <c r="B67" s="38"/>
      <c r="C67" s="36"/>
      <c r="D67" s="36"/>
      <c r="E67" s="36"/>
      <c r="F67" s="9" t="s">
        <v>54</v>
      </c>
      <c r="G67" s="14">
        <f t="shared" si="9"/>
        <v>0</v>
      </c>
      <c r="H67" s="14">
        <f t="shared" si="25"/>
        <v>0</v>
      </c>
      <c r="I67" s="14">
        <f t="shared" si="25"/>
        <v>0</v>
      </c>
      <c r="J67" s="14">
        <f t="shared" si="25"/>
        <v>0</v>
      </c>
      <c r="K67" s="14">
        <f t="shared" si="25"/>
        <v>0</v>
      </c>
      <c r="L67" s="14"/>
      <c r="M67" s="14"/>
      <c r="N67" s="62"/>
      <c r="O67" s="62"/>
      <c r="P67" s="62"/>
      <c r="Q67" s="62"/>
      <c r="R67" s="62"/>
      <c r="S67" s="62"/>
      <c r="T67" s="62"/>
      <c r="U67" s="62"/>
      <c r="V67" s="62"/>
    </row>
    <row r="68" spans="1:22" ht="15.75" customHeight="1">
      <c r="A68" s="51" t="s">
        <v>42</v>
      </c>
      <c r="B68" s="76" t="s">
        <v>43</v>
      </c>
      <c r="C68" s="33">
        <v>2020</v>
      </c>
      <c r="D68" s="33">
        <v>2025</v>
      </c>
      <c r="E68" s="33" t="s">
        <v>29</v>
      </c>
      <c r="F68" s="10" t="s">
        <v>20</v>
      </c>
      <c r="G68" s="14">
        <f t="shared" si="9"/>
        <v>0</v>
      </c>
      <c r="H68" s="14">
        <f t="shared" ref="H68:M68" si="26">H69+H70</f>
        <v>0</v>
      </c>
      <c r="I68" s="14">
        <f t="shared" si="26"/>
        <v>0</v>
      </c>
      <c r="J68" s="14">
        <f t="shared" si="26"/>
        <v>0</v>
      </c>
      <c r="K68" s="14">
        <f t="shared" si="26"/>
        <v>0</v>
      </c>
      <c r="L68" s="14">
        <f t="shared" si="26"/>
        <v>0</v>
      </c>
      <c r="M68" s="14">
        <f t="shared" si="26"/>
        <v>0</v>
      </c>
      <c r="N68" s="65" t="s">
        <v>5</v>
      </c>
      <c r="O68" s="65" t="s">
        <v>5</v>
      </c>
      <c r="P68" s="65" t="s">
        <v>5</v>
      </c>
      <c r="Q68" s="65" t="s">
        <v>5</v>
      </c>
      <c r="R68" s="65" t="s">
        <v>5</v>
      </c>
      <c r="S68" s="65" t="s">
        <v>5</v>
      </c>
      <c r="T68" s="65" t="s">
        <v>5</v>
      </c>
      <c r="U68" s="65" t="s">
        <v>5</v>
      </c>
      <c r="V68" s="65" t="s">
        <v>5</v>
      </c>
    </row>
    <row r="69" spans="1:22" ht="54" customHeight="1">
      <c r="A69" s="52"/>
      <c r="B69" s="77"/>
      <c r="C69" s="34"/>
      <c r="D69" s="34"/>
      <c r="E69" s="34"/>
      <c r="F69" s="9" t="s">
        <v>55</v>
      </c>
      <c r="G69" s="14">
        <f t="shared" si="9"/>
        <v>0</v>
      </c>
      <c r="H69" s="14">
        <f>H72+H75</f>
        <v>0</v>
      </c>
      <c r="I69" s="14">
        <f>I72+I75</f>
        <v>0</v>
      </c>
      <c r="J69" s="14">
        <f>J72+J75</f>
        <v>0</v>
      </c>
      <c r="K69" s="14">
        <f>K72+K75</f>
        <v>0</v>
      </c>
      <c r="L69" s="14">
        <v>0</v>
      </c>
      <c r="M69" s="14">
        <v>0</v>
      </c>
      <c r="N69" s="66"/>
      <c r="O69" s="66"/>
      <c r="P69" s="66"/>
      <c r="Q69" s="66"/>
      <c r="R69" s="66"/>
      <c r="S69" s="66"/>
      <c r="T69" s="66"/>
      <c r="U69" s="66"/>
      <c r="V69" s="66"/>
    </row>
    <row r="70" spans="1:22" ht="64.5" customHeight="1">
      <c r="A70" s="52"/>
      <c r="B70" s="77"/>
      <c r="C70" s="34"/>
      <c r="D70" s="34"/>
      <c r="E70" s="34"/>
      <c r="F70" s="9" t="s">
        <v>54</v>
      </c>
      <c r="G70" s="14">
        <f t="shared" si="9"/>
        <v>0</v>
      </c>
      <c r="H70" s="14">
        <f>H73+H76</f>
        <v>0</v>
      </c>
      <c r="I70" s="14">
        <f>I76+I73</f>
        <v>0</v>
      </c>
      <c r="J70" s="14">
        <f>J76+J73</f>
        <v>0</v>
      </c>
      <c r="K70" s="14">
        <f>K73+K76</f>
        <v>0</v>
      </c>
      <c r="L70" s="14">
        <v>0</v>
      </c>
      <c r="M70" s="14">
        <v>0</v>
      </c>
      <c r="N70" s="66"/>
      <c r="O70" s="66"/>
      <c r="P70" s="66"/>
      <c r="Q70" s="66"/>
      <c r="R70" s="66"/>
      <c r="S70" s="66"/>
      <c r="T70" s="66"/>
      <c r="U70" s="66"/>
      <c r="V70" s="66"/>
    </row>
    <row r="71" spans="1:22" ht="15.75" customHeight="1">
      <c r="A71" s="51" t="s">
        <v>45</v>
      </c>
      <c r="B71" s="76" t="s">
        <v>78</v>
      </c>
      <c r="C71" s="33">
        <v>2020</v>
      </c>
      <c r="D71" s="33">
        <v>2025</v>
      </c>
      <c r="E71" s="33" t="s">
        <v>29</v>
      </c>
      <c r="F71" s="10" t="s">
        <v>20</v>
      </c>
      <c r="G71" s="14">
        <f t="shared" si="9"/>
        <v>0</v>
      </c>
      <c r="H71" s="14">
        <f t="shared" ref="H71:M71" si="27">H72+H73</f>
        <v>0</v>
      </c>
      <c r="I71" s="14">
        <f t="shared" si="27"/>
        <v>0</v>
      </c>
      <c r="J71" s="14">
        <f t="shared" si="27"/>
        <v>0</v>
      </c>
      <c r="K71" s="14">
        <f t="shared" si="27"/>
        <v>0</v>
      </c>
      <c r="L71" s="14">
        <f t="shared" si="27"/>
        <v>0</v>
      </c>
      <c r="M71" s="14">
        <f t="shared" si="27"/>
        <v>0</v>
      </c>
      <c r="N71" s="30" t="s">
        <v>46</v>
      </c>
      <c r="O71" s="30" t="s">
        <v>9</v>
      </c>
      <c r="P71" s="64">
        <v>97000</v>
      </c>
      <c r="Q71" s="64">
        <v>16000</v>
      </c>
      <c r="R71" s="64">
        <v>16100</v>
      </c>
      <c r="S71" s="64">
        <v>16150</v>
      </c>
      <c r="T71" s="64">
        <v>16200</v>
      </c>
      <c r="U71" s="64">
        <v>16250</v>
      </c>
      <c r="V71" s="64">
        <v>16300</v>
      </c>
    </row>
    <row r="72" spans="1:22" ht="57" customHeight="1">
      <c r="A72" s="52"/>
      <c r="B72" s="77"/>
      <c r="C72" s="34"/>
      <c r="D72" s="34"/>
      <c r="E72" s="34"/>
      <c r="F72" s="9" t="s">
        <v>55</v>
      </c>
      <c r="G72" s="14">
        <f t="shared" si="9"/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30"/>
      <c r="O72" s="30"/>
      <c r="P72" s="64"/>
      <c r="Q72" s="64"/>
      <c r="R72" s="64"/>
      <c r="S72" s="64"/>
      <c r="T72" s="64"/>
      <c r="U72" s="64"/>
      <c r="V72" s="64"/>
    </row>
    <row r="73" spans="1:22" ht="64.5" customHeight="1">
      <c r="A73" s="52"/>
      <c r="B73" s="77"/>
      <c r="C73" s="34"/>
      <c r="D73" s="34"/>
      <c r="E73" s="34"/>
      <c r="F73" s="9" t="s">
        <v>54</v>
      </c>
      <c r="G73" s="14">
        <f t="shared" si="9"/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30"/>
      <c r="O73" s="30"/>
      <c r="P73" s="64"/>
      <c r="Q73" s="64"/>
      <c r="R73" s="64"/>
      <c r="S73" s="64"/>
      <c r="T73" s="64"/>
      <c r="U73" s="64"/>
      <c r="V73" s="64"/>
    </row>
    <row r="74" spans="1:22" ht="15.75" customHeight="1">
      <c r="A74" s="51" t="s">
        <v>47</v>
      </c>
      <c r="B74" s="48" t="s">
        <v>76</v>
      </c>
      <c r="C74" s="33">
        <v>2020</v>
      </c>
      <c r="D74" s="33">
        <v>2025</v>
      </c>
      <c r="E74" s="33" t="s">
        <v>29</v>
      </c>
      <c r="F74" s="10" t="s">
        <v>20</v>
      </c>
      <c r="G74" s="14">
        <f t="shared" si="9"/>
        <v>0</v>
      </c>
      <c r="H74" s="14">
        <f t="shared" ref="H74:M74" si="28">H75+H76</f>
        <v>0</v>
      </c>
      <c r="I74" s="14">
        <f t="shared" si="28"/>
        <v>0</v>
      </c>
      <c r="J74" s="14">
        <f t="shared" si="28"/>
        <v>0</v>
      </c>
      <c r="K74" s="14">
        <f t="shared" si="28"/>
        <v>0</v>
      </c>
      <c r="L74" s="14">
        <f t="shared" si="28"/>
        <v>0</v>
      </c>
      <c r="M74" s="14">
        <f t="shared" si="28"/>
        <v>0</v>
      </c>
      <c r="N74" s="30" t="s">
        <v>48</v>
      </c>
      <c r="O74" s="73" t="s">
        <v>9</v>
      </c>
      <c r="P74" s="67">
        <v>0</v>
      </c>
      <c r="Q74" s="67">
        <v>0</v>
      </c>
      <c r="R74" s="67">
        <v>0</v>
      </c>
      <c r="S74" s="67">
        <v>0</v>
      </c>
      <c r="T74" s="67">
        <v>0</v>
      </c>
      <c r="U74" s="67">
        <v>0</v>
      </c>
      <c r="V74" s="67">
        <v>0</v>
      </c>
    </row>
    <row r="75" spans="1:22" ht="59.25" customHeight="1">
      <c r="A75" s="52"/>
      <c r="B75" s="49"/>
      <c r="C75" s="34"/>
      <c r="D75" s="34"/>
      <c r="E75" s="34"/>
      <c r="F75" s="9" t="s">
        <v>55</v>
      </c>
      <c r="G75" s="14">
        <f t="shared" si="9"/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30"/>
      <c r="O75" s="73"/>
      <c r="P75" s="67"/>
      <c r="Q75" s="67"/>
      <c r="R75" s="67"/>
      <c r="S75" s="67"/>
      <c r="T75" s="67"/>
      <c r="U75" s="67"/>
      <c r="V75" s="67"/>
    </row>
    <row r="76" spans="1:22" ht="107.25" customHeight="1">
      <c r="A76" s="53"/>
      <c r="B76" s="50"/>
      <c r="C76" s="60"/>
      <c r="D76" s="60"/>
      <c r="E76" s="60"/>
      <c r="F76" s="9" t="s">
        <v>54</v>
      </c>
      <c r="G76" s="14">
        <f t="shared" si="9"/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30"/>
      <c r="O76" s="73"/>
      <c r="P76" s="67"/>
      <c r="Q76" s="67"/>
      <c r="R76" s="67"/>
      <c r="S76" s="67"/>
      <c r="T76" s="67"/>
      <c r="U76" s="67"/>
      <c r="V76" s="67"/>
    </row>
    <row r="77" spans="1:22" ht="21.75" customHeight="1">
      <c r="A77" s="28" t="s">
        <v>49</v>
      </c>
      <c r="B77" s="37" t="s">
        <v>62</v>
      </c>
      <c r="C77" s="35">
        <v>2020</v>
      </c>
      <c r="D77" s="35">
        <v>2025</v>
      </c>
      <c r="E77" s="35" t="s">
        <v>29</v>
      </c>
      <c r="F77" s="9" t="s">
        <v>20</v>
      </c>
      <c r="G77" s="14">
        <f t="shared" si="9"/>
        <v>450000</v>
      </c>
      <c r="H77" s="14">
        <f t="shared" ref="H77:M77" si="29">H78+H79</f>
        <v>0</v>
      </c>
      <c r="I77" s="14">
        <f t="shared" si="29"/>
        <v>78000</v>
      </c>
      <c r="J77" s="14">
        <f t="shared" si="29"/>
        <v>22000</v>
      </c>
      <c r="K77" s="14">
        <f t="shared" si="29"/>
        <v>320000</v>
      </c>
      <c r="L77" s="14">
        <f t="shared" si="29"/>
        <v>0</v>
      </c>
      <c r="M77" s="14">
        <f t="shared" si="29"/>
        <v>30000</v>
      </c>
      <c r="N77" s="61" t="s">
        <v>5</v>
      </c>
      <c r="O77" s="61" t="s">
        <v>5</v>
      </c>
      <c r="P77" s="61" t="s">
        <v>5</v>
      </c>
      <c r="Q77" s="61" t="s">
        <v>5</v>
      </c>
      <c r="R77" s="61" t="s">
        <v>5</v>
      </c>
      <c r="S77" s="61" t="s">
        <v>5</v>
      </c>
      <c r="T77" s="61" t="s">
        <v>5</v>
      </c>
      <c r="U77" s="61" t="s">
        <v>5</v>
      </c>
      <c r="V77" s="61" t="s">
        <v>5</v>
      </c>
    </row>
    <row r="78" spans="1:22" ht="59.25" customHeight="1">
      <c r="A78" s="29"/>
      <c r="B78" s="38"/>
      <c r="C78" s="36"/>
      <c r="D78" s="36"/>
      <c r="E78" s="36"/>
      <c r="F78" s="9" t="s">
        <v>55</v>
      </c>
      <c r="G78" s="14">
        <f t="shared" si="9"/>
        <v>450000</v>
      </c>
      <c r="H78" s="14">
        <v>0</v>
      </c>
      <c r="I78" s="14">
        <f>I81</f>
        <v>78000</v>
      </c>
      <c r="J78" s="14">
        <f>J81</f>
        <v>22000</v>
      </c>
      <c r="K78" s="14">
        <f>K81</f>
        <v>320000</v>
      </c>
      <c r="L78" s="14">
        <f>L81</f>
        <v>0</v>
      </c>
      <c r="M78" s="14">
        <f>M81</f>
        <v>30000</v>
      </c>
      <c r="N78" s="62"/>
      <c r="O78" s="62"/>
      <c r="P78" s="62"/>
      <c r="Q78" s="62"/>
      <c r="R78" s="62"/>
      <c r="S78" s="62"/>
      <c r="T78" s="62"/>
      <c r="U78" s="62"/>
      <c r="V78" s="62"/>
    </row>
    <row r="79" spans="1:22" ht="102.75" customHeight="1">
      <c r="A79" s="29"/>
      <c r="B79" s="38"/>
      <c r="C79" s="36"/>
      <c r="D79" s="36"/>
      <c r="E79" s="36"/>
      <c r="F79" s="9" t="s">
        <v>54</v>
      </c>
      <c r="G79" s="14">
        <f t="shared" si="9"/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62"/>
      <c r="O79" s="62"/>
      <c r="P79" s="62"/>
      <c r="Q79" s="62"/>
      <c r="R79" s="62"/>
      <c r="S79" s="62"/>
      <c r="T79" s="62"/>
      <c r="U79" s="62"/>
      <c r="V79" s="62"/>
    </row>
    <row r="80" spans="1:22" ht="15.75" customHeight="1">
      <c r="A80" s="28" t="s">
        <v>50</v>
      </c>
      <c r="B80" s="37" t="s">
        <v>51</v>
      </c>
      <c r="C80" s="35">
        <v>2020</v>
      </c>
      <c r="D80" s="35">
        <v>2025</v>
      </c>
      <c r="E80" s="33" t="s">
        <v>29</v>
      </c>
      <c r="F80" s="9" t="s">
        <v>20</v>
      </c>
      <c r="G80" s="14">
        <f t="shared" si="9"/>
        <v>450000</v>
      </c>
      <c r="H80" s="14">
        <f t="shared" ref="H80:M80" si="30">H81+H82</f>
        <v>0</v>
      </c>
      <c r="I80" s="14">
        <f t="shared" si="30"/>
        <v>78000</v>
      </c>
      <c r="J80" s="14">
        <f t="shared" si="30"/>
        <v>22000</v>
      </c>
      <c r="K80" s="14">
        <f t="shared" si="30"/>
        <v>320000</v>
      </c>
      <c r="L80" s="14">
        <f t="shared" si="30"/>
        <v>0</v>
      </c>
      <c r="M80" s="14">
        <f t="shared" si="30"/>
        <v>30000</v>
      </c>
      <c r="N80" s="65"/>
      <c r="O80" s="65" t="s">
        <v>5</v>
      </c>
      <c r="P80" s="65" t="s">
        <v>5</v>
      </c>
      <c r="Q80" s="65" t="s">
        <v>5</v>
      </c>
      <c r="R80" s="65" t="s">
        <v>5</v>
      </c>
      <c r="S80" s="65" t="s">
        <v>5</v>
      </c>
      <c r="T80" s="65" t="s">
        <v>5</v>
      </c>
      <c r="U80" s="65" t="s">
        <v>5</v>
      </c>
      <c r="V80" s="65" t="s">
        <v>5</v>
      </c>
    </row>
    <row r="81" spans="1:22" ht="60.75" customHeight="1">
      <c r="A81" s="29"/>
      <c r="B81" s="38"/>
      <c r="C81" s="36"/>
      <c r="D81" s="36"/>
      <c r="E81" s="34"/>
      <c r="F81" s="9" t="s">
        <v>55</v>
      </c>
      <c r="G81" s="14">
        <f t="shared" si="9"/>
        <v>450000</v>
      </c>
      <c r="H81" s="14">
        <f t="shared" ref="H81:M81" si="31">H84+H87</f>
        <v>0</v>
      </c>
      <c r="I81" s="14">
        <f t="shared" si="31"/>
        <v>78000</v>
      </c>
      <c r="J81" s="14">
        <f t="shared" si="31"/>
        <v>22000</v>
      </c>
      <c r="K81" s="14">
        <f t="shared" si="31"/>
        <v>320000</v>
      </c>
      <c r="L81" s="14">
        <f t="shared" si="31"/>
        <v>0</v>
      </c>
      <c r="M81" s="14">
        <f t="shared" si="31"/>
        <v>30000</v>
      </c>
      <c r="N81" s="66"/>
      <c r="O81" s="66"/>
      <c r="P81" s="66"/>
      <c r="Q81" s="66"/>
      <c r="R81" s="66"/>
      <c r="S81" s="66"/>
      <c r="T81" s="66"/>
      <c r="U81" s="66"/>
      <c r="V81" s="66"/>
    </row>
    <row r="82" spans="1:22" ht="66.75" customHeight="1">
      <c r="A82" s="29"/>
      <c r="B82" s="38"/>
      <c r="C82" s="36"/>
      <c r="D82" s="36"/>
      <c r="E82" s="34"/>
      <c r="F82" s="9" t="s">
        <v>54</v>
      </c>
      <c r="G82" s="14"/>
      <c r="H82" s="14"/>
      <c r="I82" s="14"/>
      <c r="J82" s="14"/>
      <c r="K82" s="14"/>
      <c r="L82" s="14"/>
      <c r="M82" s="14"/>
      <c r="N82" s="66"/>
      <c r="O82" s="66"/>
      <c r="P82" s="66"/>
      <c r="Q82" s="66"/>
      <c r="R82" s="66"/>
      <c r="S82" s="66"/>
      <c r="T82" s="66"/>
      <c r="U82" s="66"/>
      <c r="V82" s="66"/>
    </row>
    <row r="83" spans="1:22" ht="15.75" customHeight="1">
      <c r="A83" s="28" t="s">
        <v>52</v>
      </c>
      <c r="B83" s="31" t="s">
        <v>103</v>
      </c>
      <c r="C83" s="35">
        <v>2020</v>
      </c>
      <c r="D83" s="35">
        <v>2025</v>
      </c>
      <c r="E83" s="33" t="s">
        <v>29</v>
      </c>
      <c r="F83" s="9" t="s">
        <v>20</v>
      </c>
      <c r="G83" s="14">
        <f>H83+I83+J83+K83+L83+M83</f>
        <v>0</v>
      </c>
      <c r="H83" s="20">
        <f>H84</f>
        <v>0</v>
      </c>
      <c r="I83" s="19">
        <f>I84+I85</f>
        <v>0</v>
      </c>
      <c r="J83" s="19">
        <f>J84+J85</f>
        <v>0</v>
      </c>
      <c r="K83" s="19">
        <f>K84+K85</f>
        <v>0</v>
      </c>
      <c r="L83" s="19">
        <f>L84+L85</f>
        <v>0</v>
      </c>
      <c r="M83" s="19">
        <f>M84+M85</f>
        <v>0</v>
      </c>
      <c r="N83" s="30" t="s">
        <v>53</v>
      </c>
      <c r="O83" s="30" t="s">
        <v>9</v>
      </c>
      <c r="P83" s="68">
        <v>0</v>
      </c>
      <c r="Q83" s="64">
        <v>0</v>
      </c>
      <c r="R83" s="64">
        <v>0</v>
      </c>
      <c r="S83" s="64">
        <v>0</v>
      </c>
      <c r="T83" s="64">
        <v>0</v>
      </c>
      <c r="U83" s="64">
        <v>0</v>
      </c>
      <c r="V83" s="64">
        <v>0</v>
      </c>
    </row>
    <row r="84" spans="1:22" ht="57" customHeight="1">
      <c r="A84" s="29"/>
      <c r="B84" s="32"/>
      <c r="C84" s="36"/>
      <c r="D84" s="36"/>
      <c r="E84" s="34"/>
      <c r="F84" s="9" t="s">
        <v>55</v>
      </c>
      <c r="G84" s="14">
        <f>H84+I84+J84+K84+L84+M84</f>
        <v>0</v>
      </c>
      <c r="H84" s="14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30"/>
      <c r="O84" s="30"/>
      <c r="P84" s="68"/>
      <c r="Q84" s="64"/>
      <c r="R84" s="64"/>
      <c r="S84" s="64"/>
      <c r="T84" s="64"/>
      <c r="U84" s="64"/>
      <c r="V84" s="64"/>
    </row>
    <row r="85" spans="1:22" ht="109.5" customHeight="1">
      <c r="A85" s="29"/>
      <c r="B85" s="32"/>
      <c r="C85" s="36"/>
      <c r="D85" s="36"/>
      <c r="E85" s="34"/>
      <c r="F85" s="9" t="s">
        <v>54</v>
      </c>
      <c r="G85" s="14">
        <f>H85+I85+J85+K85+L85+M85</f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30"/>
      <c r="O85" s="30"/>
      <c r="P85" s="68"/>
      <c r="Q85" s="64"/>
      <c r="R85" s="64"/>
      <c r="S85" s="64"/>
      <c r="T85" s="64"/>
      <c r="U85" s="64"/>
      <c r="V85" s="64"/>
    </row>
    <row r="86" spans="1:22" ht="33" customHeight="1">
      <c r="A86" s="15" t="s">
        <v>86</v>
      </c>
      <c r="B86" s="31" t="s">
        <v>104</v>
      </c>
      <c r="C86" s="35">
        <v>2020</v>
      </c>
      <c r="D86" s="35">
        <v>2025</v>
      </c>
      <c r="E86" s="33" t="s">
        <v>29</v>
      </c>
      <c r="F86" s="9" t="s">
        <v>20</v>
      </c>
      <c r="G86" s="14">
        <f>G87+G88</f>
        <v>450000</v>
      </c>
      <c r="H86" s="20">
        <f>H87</f>
        <v>0</v>
      </c>
      <c r="I86" s="19">
        <f>I87+I88</f>
        <v>78000</v>
      </c>
      <c r="J86" s="19">
        <f>J87+J88</f>
        <v>22000</v>
      </c>
      <c r="K86" s="19">
        <f>K87+K88</f>
        <v>320000</v>
      </c>
      <c r="L86" s="19">
        <f>L87+L88</f>
        <v>0</v>
      </c>
      <c r="M86" s="19">
        <f>M87+M88</f>
        <v>30000</v>
      </c>
      <c r="N86" s="104" t="s">
        <v>88</v>
      </c>
      <c r="O86" s="35" t="s">
        <v>87</v>
      </c>
      <c r="P86" s="107">
        <f>Q86+R86+S86+T86+U86+V86</f>
        <v>528</v>
      </c>
      <c r="Q86" s="99">
        <v>78</v>
      </c>
      <c r="R86" s="99">
        <v>78</v>
      </c>
      <c r="S86" s="99">
        <v>22</v>
      </c>
      <c r="T86" s="99">
        <v>320</v>
      </c>
      <c r="U86" s="99">
        <v>0</v>
      </c>
      <c r="V86" s="99">
        <v>30</v>
      </c>
    </row>
    <row r="87" spans="1:22" ht="66.75" customHeight="1">
      <c r="A87" s="16"/>
      <c r="B87" s="32"/>
      <c r="C87" s="36"/>
      <c r="D87" s="36"/>
      <c r="E87" s="34"/>
      <c r="F87" s="9" t="s">
        <v>55</v>
      </c>
      <c r="G87" s="14">
        <f>H87+I87+J87+K87+L87+M87</f>
        <v>450000</v>
      </c>
      <c r="H87" s="14">
        <v>0</v>
      </c>
      <c r="I87" s="19">
        <v>78000</v>
      </c>
      <c r="J87" s="19">
        <v>22000</v>
      </c>
      <c r="K87" s="19">
        <v>320000</v>
      </c>
      <c r="L87" s="19">
        <v>0</v>
      </c>
      <c r="M87" s="19">
        <v>30000</v>
      </c>
      <c r="N87" s="105"/>
      <c r="O87" s="36"/>
      <c r="P87" s="108"/>
      <c r="Q87" s="100"/>
      <c r="R87" s="100"/>
      <c r="S87" s="100"/>
      <c r="T87" s="100"/>
      <c r="U87" s="100"/>
      <c r="V87" s="100"/>
    </row>
    <row r="88" spans="1:22" ht="42" customHeight="1">
      <c r="A88" s="21"/>
      <c r="B88" s="103"/>
      <c r="C88" s="45"/>
      <c r="D88" s="45"/>
      <c r="E88" s="34"/>
      <c r="F88" s="9" t="s">
        <v>54</v>
      </c>
      <c r="G88" s="14"/>
      <c r="H88" s="19" t="s">
        <v>71</v>
      </c>
      <c r="I88" s="19"/>
      <c r="J88" s="19"/>
      <c r="K88" s="19"/>
      <c r="L88" s="19"/>
      <c r="M88" s="19"/>
      <c r="N88" s="106"/>
      <c r="O88" s="45"/>
      <c r="P88" s="109"/>
      <c r="Q88" s="101"/>
      <c r="R88" s="101"/>
      <c r="S88" s="101"/>
      <c r="T88" s="101"/>
      <c r="U88" s="101"/>
      <c r="V88" s="101"/>
    </row>
    <row r="89" spans="1:22" ht="28.5" customHeight="1">
      <c r="A89" s="39" t="s">
        <v>70</v>
      </c>
      <c r="B89" s="40"/>
      <c r="C89" s="35">
        <v>2020</v>
      </c>
      <c r="D89" s="35">
        <v>2025</v>
      </c>
      <c r="E89" s="35" t="s">
        <v>29</v>
      </c>
      <c r="F89" s="9" t="s">
        <v>20</v>
      </c>
      <c r="G89" s="14">
        <f>H89+I89+J89+K89+L89+M89</f>
        <v>458806765.38</v>
      </c>
      <c r="H89" s="14">
        <f t="shared" ref="H89:M89" si="32">H90+H91</f>
        <v>76230294.229999989</v>
      </c>
      <c r="I89" s="14">
        <f t="shared" si="32"/>
        <v>76503294.229999989</v>
      </c>
      <c r="J89" s="14">
        <f>J90+J91</f>
        <v>76447294.229999989</v>
      </c>
      <c r="K89" s="14">
        <f t="shared" si="32"/>
        <v>76745294.229999989</v>
      </c>
      <c r="L89" s="14">
        <f t="shared" si="32"/>
        <v>76425294.229999989</v>
      </c>
      <c r="M89" s="14">
        <f t="shared" si="32"/>
        <v>76455294.229999989</v>
      </c>
      <c r="N89" s="61" t="s">
        <v>5</v>
      </c>
      <c r="O89" s="61" t="s">
        <v>5</v>
      </c>
      <c r="P89" s="61" t="s">
        <v>5</v>
      </c>
      <c r="Q89" s="61" t="s">
        <v>5</v>
      </c>
      <c r="R89" s="61" t="s">
        <v>5</v>
      </c>
      <c r="S89" s="61" t="s">
        <v>5</v>
      </c>
      <c r="T89" s="61" t="s">
        <v>5</v>
      </c>
      <c r="U89" s="61" t="s">
        <v>5</v>
      </c>
      <c r="V89" s="61" t="s">
        <v>5</v>
      </c>
    </row>
    <row r="90" spans="1:22" ht="57.75" customHeight="1">
      <c r="A90" s="41"/>
      <c r="B90" s="42"/>
      <c r="C90" s="36"/>
      <c r="D90" s="36"/>
      <c r="E90" s="36"/>
      <c r="F90" s="9" t="s">
        <v>55</v>
      </c>
      <c r="G90" s="14">
        <f>H90+I90+J90+K90+L90+M90</f>
        <v>458806765.38</v>
      </c>
      <c r="H90" s="14">
        <f>H15+H36+H48+H66+H78</f>
        <v>76230294.229999989</v>
      </c>
      <c r="I90" s="14">
        <f t="shared" ref="H90:M91" si="33">I15+I36+I48+I66+I78</f>
        <v>76503294.229999989</v>
      </c>
      <c r="J90" s="14">
        <f t="shared" si="33"/>
        <v>76447294.229999989</v>
      </c>
      <c r="K90" s="14">
        <f t="shared" si="33"/>
        <v>76745294.229999989</v>
      </c>
      <c r="L90" s="14">
        <f t="shared" si="33"/>
        <v>76425294.229999989</v>
      </c>
      <c r="M90" s="14">
        <f t="shared" si="33"/>
        <v>76455294.229999989</v>
      </c>
      <c r="N90" s="62"/>
      <c r="O90" s="62"/>
      <c r="P90" s="62"/>
      <c r="Q90" s="62"/>
      <c r="R90" s="62"/>
      <c r="S90" s="62"/>
      <c r="T90" s="62"/>
      <c r="U90" s="62"/>
      <c r="V90" s="62"/>
    </row>
    <row r="91" spans="1:22" ht="65.25" customHeight="1">
      <c r="A91" s="43"/>
      <c r="B91" s="44"/>
      <c r="C91" s="45"/>
      <c r="D91" s="45"/>
      <c r="E91" s="45"/>
      <c r="F91" s="9" t="s">
        <v>54</v>
      </c>
      <c r="G91" s="14">
        <f>H91+I91+J91+K91+L91+M91</f>
        <v>0</v>
      </c>
      <c r="H91" s="14">
        <f t="shared" si="33"/>
        <v>0</v>
      </c>
      <c r="I91" s="14">
        <f t="shared" si="33"/>
        <v>0</v>
      </c>
      <c r="J91" s="14">
        <f t="shared" si="33"/>
        <v>0</v>
      </c>
      <c r="K91" s="14">
        <f t="shared" si="33"/>
        <v>0</v>
      </c>
      <c r="L91" s="14">
        <f t="shared" si="33"/>
        <v>0</v>
      </c>
      <c r="M91" s="14">
        <f t="shared" si="33"/>
        <v>0</v>
      </c>
      <c r="N91" s="63"/>
      <c r="O91" s="63"/>
      <c r="P91" s="63"/>
      <c r="Q91" s="63"/>
      <c r="R91" s="63"/>
      <c r="S91" s="63"/>
      <c r="T91" s="63"/>
      <c r="U91" s="63"/>
      <c r="V91" s="63"/>
    </row>
    <row r="92" spans="1:22">
      <c r="C92" s="11"/>
      <c r="D92" s="11"/>
      <c r="E92" s="12"/>
    </row>
    <row r="93" spans="1:22">
      <c r="C93" s="11"/>
      <c r="D93" s="11"/>
      <c r="E93" s="12"/>
    </row>
    <row r="94" spans="1:22">
      <c r="C94" s="11"/>
      <c r="D94" s="11"/>
      <c r="E94" s="12"/>
    </row>
    <row r="95" spans="1:22">
      <c r="C95" s="11"/>
      <c r="D95" s="11"/>
      <c r="E95" s="12"/>
    </row>
    <row r="96" spans="1:22">
      <c r="C96" s="11"/>
      <c r="D96" s="11"/>
      <c r="E96" s="12"/>
      <c r="G96" s="13"/>
      <c r="H96" s="13"/>
      <c r="I96" s="13"/>
      <c r="J96" s="13"/>
      <c r="K96" s="13"/>
      <c r="L96" s="13"/>
      <c r="M96" s="13"/>
    </row>
    <row r="97" spans="3:5">
      <c r="C97" s="11"/>
      <c r="D97" s="11"/>
      <c r="E97" s="12"/>
    </row>
    <row r="98" spans="3:5">
      <c r="C98" s="11"/>
      <c r="D98" s="11"/>
      <c r="E98" s="12"/>
    </row>
    <row r="99" spans="3:5">
      <c r="C99" s="11"/>
      <c r="D99" s="11"/>
      <c r="E99" s="12"/>
    </row>
  </sheetData>
  <mergeCells count="383">
    <mergeCell ref="R86:R88"/>
    <mergeCell ref="S86:S88"/>
    <mergeCell ref="T86:T88"/>
    <mergeCell ref="U86:U88"/>
    <mergeCell ref="N1:Q2"/>
    <mergeCell ref="B86:B88"/>
    <mergeCell ref="C86:C88"/>
    <mergeCell ref="D86:D88"/>
    <mergeCell ref="E86:E88"/>
    <mergeCell ref="N86:N88"/>
    <mergeCell ref="O86:O88"/>
    <mergeCell ref="P86:P88"/>
    <mergeCell ref="Q86:Q88"/>
    <mergeCell ref="C65:C67"/>
    <mergeCell ref="A3:V3"/>
    <mergeCell ref="A4:V4"/>
    <mergeCell ref="A5:V5"/>
    <mergeCell ref="E7:E10"/>
    <mergeCell ref="O8:O10"/>
    <mergeCell ref="A14:A16"/>
    <mergeCell ref="D8:D10"/>
    <mergeCell ref="E17:E19"/>
    <mergeCell ref="D26:D28"/>
    <mergeCell ref="T44:T46"/>
    <mergeCell ref="T38:T40"/>
    <mergeCell ref="V32:V34"/>
    <mergeCell ref="T32:T34"/>
    <mergeCell ref="S32:S34"/>
    <mergeCell ref="T29:T31"/>
    <mergeCell ref="U32:U34"/>
    <mergeCell ref="V38:V40"/>
    <mergeCell ref="U41:U43"/>
    <mergeCell ref="U38:U40"/>
    <mergeCell ref="T41:T43"/>
    <mergeCell ref="S38:S40"/>
    <mergeCell ref="V44:V46"/>
    <mergeCell ref="V41:V43"/>
    <mergeCell ref="S41:S43"/>
    <mergeCell ref="U44:U46"/>
    <mergeCell ref="S44:S46"/>
    <mergeCell ref="C7:D7"/>
    <mergeCell ref="B7:B10"/>
    <mergeCell ref="C8:C10"/>
    <mergeCell ref="F7:M7"/>
    <mergeCell ref="V35:V37"/>
    <mergeCell ref="U35:U37"/>
    <mergeCell ref="A71:A73"/>
    <mergeCell ref="B71:B73"/>
    <mergeCell ref="A62:A64"/>
    <mergeCell ref="B62:B64"/>
    <mergeCell ref="A68:A70"/>
    <mergeCell ref="B68:B70"/>
    <mergeCell ref="D32:D34"/>
    <mergeCell ref="A35:A37"/>
    <mergeCell ref="C32:C34"/>
    <mergeCell ref="E32:E34"/>
    <mergeCell ref="C62:C64"/>
    <mergeCell ref="D62:D64"/>
    <mergeCell ref="B50:B52"/>
    <mergeCell ref="B53:B55"/>
    <mergeCell ref="C53:C55"/>
    <mergeCell ref="C50:C52"/>
    <mergeCell ref="N7:V7"/>
    <mergeCell ref="P9:P10"/>
    <mergeCell ref="P8:V8"/>
    <mergeCell ref="Q9:V9"/>
    <mergeCell ref="N8:N10"/>
    <mergeCell ref="A26:A28"/>
    <mergeCell ref="B26:B28"/>
    <mergeCell ref="A12:B12"/>
    <mergeCell ref="H9:H10"/>
    <mergeCell ref="I9:I10"/>
    <mergeCell ref="L9:L10"/>
    <mergeCell ref="E14:E16"/>
    <mergeCell ref="J9:J10"/>
    <mergeCell ref="B14:B16"/>
    <mergeCell ref="C14:C16"/>
    <mergeCell ref="A29:A31"/>
    <mergeCell ref="E29:E31"/>
    <mergeCell ref="B29:B31"/>
    <mergeCell ref="C29:C31"/>
    <mergeCell ref="A7:A10"/>
    <mergeCell ref="U20:U22"/>
    <mergeCell ref="R20:R22"/>
    <mergeCell ref="U23:U25"/>
    <mergeCell ref="C26:C28"/>
    <mergeCell ref="F8:F10"/>
    <mergeCell ref="H8:M8"/>
    <mergeCell ref="G8:G10"/>
    <mergeCell ref="M9:M10"/>
    <mergeCell ref="D14:D16"/>
    <mergeCell ref="K9:K10"/>
    <mergeCell ref="A13:B13"/>
    <mergeCell ref="A20:A22"/>
    <mergeCell ref="B20:B22"/>
    <mergeCell ref="C20:C22"/>
    <mergeCell ref="V26:V28"/>
    <mergeCell ref="V20:V22"/>
    <mergeCell ref="R26:R28"/>
    <mergeCell ref="T23:T25"/>
    <mergeCell ref="U26:U28"/>
    <mergeCell ref="V23:V25"/>
    <mergeCell ref="Q26:Q28"/>
    <mergeCell ref="S26:S28"/>
    <mergeCell ref="T26:T28"/>
    <mergeCell ref="D23:D25"/>
    <mergeCell ref="N23:N25"/>
    <mergeCell ref="P26:P28"/>
    <mergeCell ref="D20:D22"/>
    <mergeCell ref="O23:O25"/>
    <mergeCell ref="N26:N28"/>
    <mergeCell ref="O26:O28"/>
    <mergeCell ref="N17:N19"/>
    <mergeCell ref="N20:N22"/>
    <mergeCell ref="O20:O22"/>
    <mergeCell ref="E23:E25"/>
    <mergeCell ref="E20:E22"/>
    <mergeCell ref="A23:A25"/>
    <mergeCell ref="B23:B25"/>
    <mergeCell ref="C23:C25"/>
    <mergeCell ref="A17:A19"/>
    <mergeCell ref="B17:B19"/>
    <mergeCell ref="C17:C19"/>
    <mergeCell ref="N29:N31"/>
    <mergeCell ref="D29:D31"/>
    <mergeCell ref="V17:V19"/>
    <mergeCell ref="O17:O19"/>
    <mergeCell ref="P17:P19"/>
    <mergeCell ref="Q17:Q19"/>
    <mergeCell ref="R17:R19"/>
    <mergeCell ref="U17:U19"/>
    <mergeCell ref="S17:S19"/>
    <mergeCell ref="T17:T19"/>
    <mergeCell ref="D17:D19"/>
    <mergeCell ref="V29:V31"/>
    <mergeCell ref="E26:E28"/>
    <mergeCell ref="O29:O31"/>
    <mergeCell ref="P29:P31"/>
    <mergeCell ref="Q29:Q31"/>
    <mergeCell ref="R29:R31"/>
    <mergeCell ref="S29:S31"/>
    <mergeCell ref="U29:U31"/>
    <mergeCell ref="P20:P22"/>
    <mergeCell ref="Q20:Q22"/>
    <mergeCell ref="S20:S22"/>
    <mergeCell ref="T20:T22"/>
    <mergeCell ref="P32:P34"/>
    <mergeCell ref="Q23:Q25"/>
    <mergeCell ref="R23:R25"/>
    <mergeCell ref="S23:S25"/>
    <mergeCell ref="P23:P25"/>
    <mergeCell ref="Q32:Q34"/>
    <mergeCell ref="R32:R34"/>
    <mergeCell ref="S35:S37"/>
    <mergeCell ref="T35:T37"/>
    <mergeCell ref="B47:B49"/>
    <mergeCell ref="B38:B40"/>
    <mergeCell ref="B44:B46"/>
    <mergeCell ref="Q35:Q37"/>
    <mergeCell ref="N35:N37"/>
    <mergeCell ref="R35:R37"/>
    <mergeCell ref="O35:O37"/>
    <mergeCell ref="D38:D40"/>
    <mergeCell ref="D35:D37"/>
    <mergeCell ref="E35:E37"/>
    <mergeCell ref="P35:P37"/>
    <mergeCell ref="P38:P40"/>
    <mergeCell ref="Q38:Q40"/>
    <mergeCell ref="N41:N43"/>
    <mergeCell ref="B32:B34"/>
    <mergeCell ref="B35:B37"/>
    <mergeCell ref="C35:C37"/>
    <mergeCell ref="A47:A49"/>
    <mergeCell ref="A38:A40"/>
    <mergeCell ref="A44:A46"/>
    <mergeCell ref="A41:A43"/>
    <mergeCell ref="C38:C40"/>
    <mergeCell ref="A32:A34"/>
    <mergeCell ref="B41:B43"/>
    <mergeCell ref="R38:R40"/>
    <mergeCell ref="P41:P43"/>
    <mergeCell ref="C41:C43"/>
    <mergeCell ref="D41:D43"/>
    <mergeCell ref="D44:D46"/>
    <mergeCell ref="C44:C46"/>
    <mergeCell ref="E41:E43"/>
    <mergeCell ref="Q41:Q43"/>
    <mergeCell ref="E38:E40"/>
    <mergeCell ref="O44:O46"/>
    <mergeCell ref="N44:N46"/>
    <mergeCell ref="N38:N40"/>
    <mergeCell ref="O38:O40"/>
    <mergeCell ref="E53:E55"/>
    <mergeCell ref="A53:A55"/>
    <mergeCell ref="D50:D52"/>
    <mergeCell ref="E47:E49"/>
    <mergeCell ref="A50:A52"/>
    <mergeCell ref="D53:D55"/>
    <mergeCell ref="A56:A58"/>
    <mergeCell ref="B56:B58"/>
    <mergeCell ref="C56:C58"/>
    <mergeCell ref="D56:D58"/>
    <mergeCell ref="O62:O64"/>
    <mergeCell ref="N32:N34"/>
    <mergeCell ref="O32:O34"/>
    <mergeCell ref="N53:N55"/>
    <mergeCell ref="N56:N58"/>
    <mergeCell ref="O53:O55"/>
    <mergeCell ref="O68:O70"/>
    <mergeCell ref="O41:O43"/>
    <mergeCell ref="P44:P46"/>
    <mergeCell ref="R41:R43"/>
    <mergeCell ref="Q44:Q46"/>
    <mergeCell ref="Q62:Q64"/>
    <mergeCell ref="R62:R64"/>
    <mergeCell ref="R56:R58"/>
    <mergeCell ref="Q56:Q58"/>
    <mergeCell ref="Q68:Q70"/>
    <mergeCell ref="O56:O58"/>
    <mergeCell ref="R53:R55"/>
    <mergeCell ref="P65:P67"/>
    <mergeCell ref="Q65:Q67"/>
    <mergeCell ref="Q47:Q49"/>
    <mergeCell ref="P53:P55"/>
    <mergeCell ref="Q53:Q55"/>
    <mergeCell ref="P59:P61"/>
    <mergeCell ref="N59:N61"/>
    <mergeCell ref="R74:R76"/>
    <mergeCell ref="S71:S73"/>
    <mergeCell ref="T71:T73"/>
    <mergeCell ref="N50:N52"/>
    <mergeCell ref="O50:O52"/>
    <mergeCell ref="S62:S64"/>
    <mergeCell ref="Q50:Q52"/>
    <mergeCell ref="P56:P58"/>
    <mergeCell ref="S59:S61"/>
    <mergeCell ref="S56:S58"/>
    <mergeCell ref="T47:T49"/>
    <mergeCell ref="N77:N79"/>
    <mergeCell ref="R71:R73"/>
    <mergeCell ref="R68:R70"/>
    <mergeCell ref="R59:R61"/>
    <mergeCell ref="R77:R79"/>
    <mergeCell ref="Q59:Q61"/>
    <mergeCell ref="O59:O61"/>
    <mergeCell ref="N80:N82"/>
    <mergeCell ref="O80:O82"/>
    <mergeCell ref="O77:O79"/>
    <mergeCell ref="O71:O73"/>
    <mergeCell ref="O74:O76"/>
    <mergeCell ref="N71:N73"/>
    <mergeCell ref="U71:U73"/>
    <mergeCell ref="O65:O67"/>
    <mergeCell ref="R65:R67"/>
    <mergeCell ref="N68:N70"/>
    <mergeCell ref="P71:P73"/>
    <mergeCell ref="Q71:Q73"/>
    <mergeCell ref="P68:P70"/>
    <mergeCell ref="U65:U67"/>
    <mergeCell ref="S65:S67"/>
    <mergeCell ref="T65:T67"/>
    <mergeCell ref="U59:U61"/>
    <mergeCell ref="U47:U49"/>
    <mergeCell ref="V59:V61"/>
    <mergeCell ref="E56:E58"/>
    <mergeCell ref="P62:P64"/>
    <mergeCell ref="V65:V67"/>
    <mergeCell ref="S47:S49"/>
    <mergeCell ref="S53:S55"/>
    <mergeCell ref="S50:S52"/>
    <mergeCell ref="T62:T64"/>
    <mergeCell ref="C47:C49"/>
    <mergeCell ref="D47:D49"/>
    <mergeCell ref="P47:P49"/>
    <mergeCell ref="N47:N49"/>
    <mergeCell ref="O47:O49"/>
    <mergeCell ref="R47:R49"/>
    <mergeCell ref="R50:R52"/>
    <mergeCell ref="E44:E46"/>
    <mergeCell ref="E50:E52"/>
    <mergeCell ref="V53:V55"/>
    <mergeCell ref="T50:T52"/>
    <mergeCell ref="T53:T55"/>
    <mergeCell ref="R44:R46"/>
    <mergeCell ref="U53:U55"/>
    <mergeCell ref="V47:V49"/>
    <mergeCell ref="P50:P52"/>
    <mergeCell ref="V74:V76"/>
    <mergeCell ref="V77:V79"/>
    <mergeCell ref="U62:U64"/>
    <mergeCell ref="U50:U52"/>
    <mergeCell ref="V50:V52"/>
    <mergeCell ref="T59:T61"/>
    <mergeCell ref="T56:T58"/>
    <mergeCell ref="U56:U58"/>
    <mergeCell ref="V62:V64"/>
    <mergeCell ref="V56:V58"/>
    <mergeCell ref="S74:S76"/>
    <mergeCell ref="R89:R91"/>
    <mergeCell ref="Q89:Q91"/>
    <mergeCell ref="V83:V85"/>
    <mergeCell ref="S83:S85"/>
    <mergeCell ref="S1:V1"/>
    <mergeCell ref="S2:V2"/>
    <mergeCell ref="S89:S91"/>
    <mergeCell ref="T89:T91"/>
    <mergeCell ref="T83:T85"/>
    <mergeCell ref="T74:T76"/>
    <mergeCell ref="Q80:Q82"/>
    <mergeCell ref="R80:R82"/>
    <mergeCell ref="S80:S82"/>
    <mergeCell ref="U74:U76"/>
    <mergeCell ref="S77:S79"/>
    <mergeCell ref="T77:T79"/>
    <mergeCell ref="U77:U79"/>
    <mergeCell ref="T80:T82"/>
    <mergeCell ref="U80:U82"/>
    <mergeCell ref="V89:V91"/>
    <mergeCell ref="P83:P85"/>
    <mergeCell ref="Q83:Q85"/>
    <mergeCell ref="R83:R85"/>
    <mergeCell ref="P89:P91"/>
    <mergeCell ref="P80:P82"/>
    <mergeCell ref="U83:U85"/>
    <mergeCell ref="U89:U91"/>
    <mergeCell ref="V80:V82"/>
    <mergeCell ref="V86:V88"/>
    <mergeCell ref="E89:E91"/>
    <mergeCell ref="V71:V73"/>
    <mergeCell ref="S68:S70"/>
    <mergeCell ref="T68:T70"/>
    <mergeCell ref="U68:U70"/>
    <mergeCell ref="V68:V70"/>
    <mergeCell ref="P77:P79"/>
    <mergeCell ref="Q77:Q79"/>
    <mergeCell ref="P74:P76"/>
    <mergeCell ref="Q74:Q76"/>
    <mergeCell ref="C68:C70"/>
    <mergeCell ref="D68:D70"/>
    <mergeCell ref="E68:E70"/>
    <mergeCell ref="N65:N67"/>
    <mergeCell ref="O89:O91"/>
    <mergeCell ref="E74:E76"/>
    <mergeCell ref="C74:C76"/>
    <mergeCell ref="D71:D73"/>
    <mergeCell ref="N89:N91"/>
    <mergeCell ref="O83:O85"/>
    <mergeCell ref="N74:N76"/>
    <mergeCell ref="E77:E79"/>
    <mergeCell ref="C71:C73"/>
    <mergeCell ref="E71:E73"/>
    <mergeCell ref="D77:D79"/>
    <mergeCell ref="D74:D76"/>
    <mergeCell ref="A59:A61"/>
    <mergeCell ref="B59:B61"/>
    <mergeCell ref="A65:A67"/>
    <mergeCell ref="B65:B67"/>
    <mergeCell ref="N62:N64"/>
    <mergeCell ref="E59:E61"/>
    <mergeCell ref="D65:D67"/>
    <mergeCell ref="E65:E67"/>
    <mergeCell ref="D59:D61"/>
    <mergeCell ref="C59:C61"/>
    <mergeCell ref="A83:A85"/>
    <mergeCell ref="A89:B91"/>
    <mergeCell ref="C89:C91"/>
    <mergeCell ref="D89:D91"/>
    <mergeCell ref="E62:E64"/>
    <mergeCell ref="B77:B79"/>
    <mergeCell ref="B74:B76"/>
    <mergeCell ref="A74:A76"/>
    <mergeCell ref="A77:A79"/>
    <mergeCell ref="C77:C79"/>
    <mergeCell ref="A80:A82"/>
    <mergeCell ref="N83:N85"/>
    <mergeCell ref="B83:B85"/>
    <mergeCell ref="E80:E82"/>
    <mergeCell ref="C83:C85"/>
    <mergeCell ref="D83:D85"/>
    <mergeCell ref="D80:D82"/>
    <mergeCell ref="B80:B82"/>
    <mergeCell ref="E83:E85"/>
    <mergeCell ref="C80:C82"/>
  </mergeCells>
  <phoneticPr fontId="4" type="noConversion"/>
  <pageMargins left="0.51181102362204722" right="0.51181102362204722" top="0.78740157480314965" bottom="0.74803149606299213" header="0.31496062992125984" footer="0.31496062992125984"/>
  <pageSetup paperSize="9" scale="35" fitToHeight="4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Лист1!OLE_LINK1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2017-12-29T05:10:15Z</cp:lastPrinted>
  <dcterms:created xsi:type="dcterms:W3CDTF">2006-09-28T05:33:49Z</dcterms:created>
  <dcterms:modified xsi:type="dcterms:W3CDTF">2017-12-29T05:10:19Z</dcterms:modified>
</cp:coreProperties>
</file>