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Лист1!$A$1:$V$50</definedName>
  </definedNames>
  <calcPr calcId="145621"/>
</workbook>
</file>

<file path=xl/calcChain.xml><?xml version="1.0" encoding="utf-8"?>
<calcChain xmlns="http://schemas.openxmlformats.org/spreadsheetml/2006/main">
  <c r="G49" i="1" l="1"/>
  <c r="I17" i="1" l="1"/>
  <c r="J17" i="1"/>
  <c r="K17" i="1"/>
  <c r="L17" i="1"/>
  <c r="M17" i="1"/>
  <c r="J16" i="1"/>
  <c r="K16" i="1"/>
  <c r="L16" i="1"/>
  <c r="M16" i="1"/>
  <c r="I16" i="1"/>
  <c r="H17" i="1"/>
  <c r="H16" i="1"/>
  <c r="G22" i="1"/>
  <c r="G23" i="1"/>
  <c r="J45" i="1"/>
  <c r="I45" i="1"/>
  <c r="H45" i="1"/>
  <c r="K45" i="1"/>
  <c r="L45" i="1"/>
  <c r="M45" i="1"/>
  <c r="I42" i="1"/>
  <c r="M42" i="1"/>
  <c r="L42" i="1"/>
  <c r="K42" i="1"/>
  <c r="J42" i="1"/>
  <c r="H42" i="1"/>
  <c r="G43" i="1"/>
  <c r="G42" i="1" s="1"/>
  <c r="G44" i="1"/>
  <c r="G47" i="1"/>
  <c r="G46" i="1"/>
  <c r="G45" i="1" l="1"/>
  <c r="G16" i="1"/>
  <c r="G17" i="1" l="1"/>
  <c r="G41" i="1"/>
  <c r="G40" i="1"/>
  <c r="M39" i="1"/>
  <c r="L39" i="1"/>
  <c r="K39" i="1"/>
  <c r="J39" i="1"/>
  <c r="I39" i="1"/>
  <c r="H39" i="1"/>
  <c r="G39" i="1" l="1"/>
  <c r="I36" i="1"/>
  <c r="J36" i="1"/>
  <c r="K36" i="1"/>
  <c r="L36" i="1"/>
  <c r="M36" i="1"/>
  <c r="H36" i="1"/>
  <c r="I27" i="1"/>
  <c r="J27" i="1"/>
  <c r="K27" i="1"/>
  <c r="L27" i="1"/>
  <c r="M27" i="1"/>
  <c r="H27" i="1"/>
  <c r="I14" i="1"/>
  <c r="I50" i="1" s="1"/>
  <c r="M14" i="1"/>
  <c r="H14" i="1"/>
  <c r="I15" i="1"/>
  <c r="K13" i="1"/>
  <c r="K49" i="1" s="1"/>
  <c r="L13" i="1"/>
  <c r="L49" i="1" s="1"/>
  <c r="M15" i="1"/>
  <c r="P30" i="1"/>
  <c r="P24" i="1"/>
  <c r="P18" i="1"/>
  <c r="I18" i="1"/>
  <c r="K14" i="1"/>
  <c r="K50" i="1" s="1"/>
  <c r="L14" i="1"/>
  <c r="L50" i="1" s="1"/>
  <c r="G31" i="1"/>
  <c r="G26" i="1"/>
  <c r="G25" i="1"/>
  <c r="H24" i="1"/>
  <c r="G19" i="1"/>
  <c r="I21" i="1"/>
  <c r="J21" i="1"/>
  <c r="K21" i="1"/>
  <c r="L21" i="1"/>
  <c r="M21" i="1"/>
  <c r="H21" i="1"/>
  <c r="J18" i="1"/>
  <c r="K18" i="1"/>
  <c r="L18" i="1"/>
  <c r="M18" i="1"/>
  <c r="H18" i="1"/>
  <c r="J33" i="1"/>
  <c r="J24" i="1"/>
  <c r="G38" i="1"/>
  <c r="G37" i="1"/>
  <c r="H30" i="1"/>
  <c r="I33" i="1"/>
  <c r="I30" i="1"/>
  <c r="I24" i="1"/>
  <c r="J30" i="1"/>
  <c r="K33" i="1"/>
  <c r="K30" i="1"/>
  <c r="L33" i="1"/>
  <c r="L30" i="1"/>
  <c r="L24" i="1"/>
  <c r="M33" i="1"/>
  <c r="M30" i="1"/>
  <c r="M24" i="1"/>
  <c r="G34" i="1"/>
  <c r="G35" i="1"/>
  <c r="G28" i="1"/>
  <c r="G29" i="1"/>
  <c r="J13" i="1"/>
  <c r="J15" i="1"/>
  <c r="J14" i="1"/>
  <c r="J50" i="1" s="1"/>
  <c r="I13" i="1"/>
  <c r="I49" i="1" s="1"/>
  <c r="K15" i="1"/>
  <c r="L15" i="1"/>
  <c r="M13" i="1"/>
  <c r="M49" i="1" s="1"/>
  <c r="K48" i="1" l="1"/>
  <c r="G33" i="1"/>
  <c r="G36" i="1"/>
  <c r="G14" i="1"/>
  <c r="L48" i="1"/>
  <c r="G27" i="1"/>
  <c r="L12" i="1"/>
  <c r="J12" i="1"/>
  <c r="G18" i="1"/>
  <c r="G24" i="1"/>
  <c r="G21" i="1"/>
  <c r="K12" i="1"/>
  <c r="G30" i="1"/>
  <c r="I12" i="1"/>
  <c r="I48" i="1"/>
  <c r="J49" i="1"/>
  <c r="J48" i="1" s="1"/>
  <c r="M12" i="1"/>
  <c r="M50" i="1"/>
  <c r="M48" i="1" s="1"/>
  <c r="H50" i="1"/>
  <c r="H15" i="1"/>
  <c r="G15" i="1" s="1"/>
  <c r="H13" i="1"/>
  <c r="H49" i="1" l="1"/>
  <c r="G13" i="1"/>
  <c r="G50" i="1"/>
  <c r="H12" i="1"/>
  <c r="G12" i="1" s="1"/>
  <c r="H48" i="1"/>
  <c r="G48" i="1" s="1"/>
</calcChain>
</file>

<file path=xl/sharedStrings.xml><?xml version="1.0" encoding="utf-8"?>
<sst xmlns="http://schemas.openxmlformats.org/spreadsheetml/2006/main" count="159" uniqueCount="66">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</sst>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10" xfId="0" applyFont="1" applyFill="1" applyBorder="1" applyAlignment="1">
      <alignment horizontal="center" vertical="top" wrapText="1"/>
    </xf>
    <xf numFmtId="0" fontId="6" fillId="0" borderId="1" xfId="0"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0" fillId="0" borderId="1" xfId="0"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2"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top"/>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9"/>
  <sheetViews>
    <sheetView tabSelected="1" topLeftCell="G1" zoomScale="70" zoomScaleNormal="70" zoomScaleSheetLayoutView="75" workbookViewId="0">
      <selection activeCell="B15" sqref="B15:B17"/>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18" t="s">
        <v>0</v>
      </c>
      <c r="O1" s="19"/>
      <c r="P1" s="69" t="s">
        <v>1</v>
      </c>
      <c r="Q1" s="69"/>
      <c r="R1" s="69"/>
      <c r="S1" s="69"/>
      <c r="T1" s="69"/>
      <c r="U1" s="69"/>
      <c r="V1" s="69"/>
    </row>
    <row r="2" spans="1:22" ht="68.25" customHeight="1" x14ac:dyDescent="0.25">
      <c r="P2" s="68" t="s">
        <v>50</v>
      </c>
      <c r="Q2" s="68"/>
      <c r="R2" s="68"/>
      <c r="S2" s="68"/>
      <c r="T2" s="68"/>
      <c r="U2" s="68"/>
      <c r="V2" s="68"/>
    </row>
    <row r="3" spans="1:22" ht="25.5" customHeight="1" x14ac:dyDescent="0.25">
      <c r="A3" s="72" t="s">
        <v>53</v>
      </c>
      <c r="B3" s="72"/>
      <c r="C3" s="72"/>
      <c r="D3" s="72"/>
      <c r="E3" s="72"/>
      <c r="F3" s="72"/>
      <c r="G3" s="72"/>
      <c r="H3" s="72"/>
      <c r="I3" s="72"/>
      <c r="J3" s="72"/>
      <c r="K3" s="72"/>
      <c r="L3" s="72"/>
      <c r="M3" s="72"/>
      <c r="N3" s="72"/>
      <c r="O3" s="72"/>
      <c r="P3" s="72"/>
      <c r="Q3" s="72"/>
      <c r="R3" s="72"/>
      <c r="S3" s="72"/>
      <c r="T3" s="72"/>
      <c r="U3" s="72"/>
      <c r="V3" s="72"/>
    </row>
    <row r="4" spans="1:22" ht="22.5" customHeight="1" x14ac:dyDescent="0.25">
      <c r="A4" s="72" t="s">
        <v>51</v>
      </c>
      <c r="B4" s="72"/>
      <c r="C4" s="72"/>
      <c r="D4" s="72"/>
      <c r="E4" s="72"/>
      <c r="F4" s="72"/>
      <c r="G4" s="72"/>
      <c r="H4" s="72"/>
      <c r="I4" s="72"/>
      <c r="J4" s="72"/>
      <c r="K4" s="72"/>
      <c r="L4" s="72"/>
      <c r="M4" s="72"/>
      <c r="N4" s="72"/>
      <c r="O4" s="72"/>
      <c r="P4" s="72"/>
      <c r="Q4" s="72"/>
      <c r="R4" s="72"/>
      <c r="S4" s="72"/>
      <c r="T4" s="72"/>
      <c r="U4" s="72"/>
      <c r="V4" s="72"/>
    </row>
    <row r="5" spans="1:22" ht="21" customHeight="1" x14ac:dyDescent="0.3">
      <c r="A5" s="70" t="s">
        <v>52</v>
      </c>
      <c r="B5" s="70"/>
      <c r="C5" s="70"/>
      <c r="D5" s="70"/>
      <c r="E5" s="70"/>
      <c r="F5" s="70"/>
      <c r="G5" s="70"/>
      <c r="H5" s="70"/>
      <c r="I5" s="70"/>
      <c r="J5" s="70"/>
      <c r="K5" s="70"/>
      <c r="L5" s="70"/>
      <c r="M5" s="70"/>
      <c r="N5" s="70"/>
      <c r="O5" s="70"/>
      <c r="P5" s="70"/>
      <c r="Q5" s="70"/>
      <c r="R5" s="70"/>
      <c r="S5" s="70"/>
      <c r="T5" s="70"/>
      <c r="U5" s="70"/>
      <c r="V5" s="70"/>
    </row>
    <row r="6" spans="1:22" ht="55.15" customHeight="1" x14ac:dyDescent="0.25">
      <c r="A6" s="73" t="s">
        <v>31</v>
      </c>
      <c r="B6" s="76" t="s">
        <v>39</v>
      </c>
      <c r="C6" s="66" t="s">
        <v>32</v>
      </c>
      <c r="D6" s="66"/>
      <c r="E6" s="66" t="s">
        <v>41</v>
      </c>
      <c r="F6" s="66" t="s">
        <v>35</v>
      </c>
      <c r="G6" s="66"/>
      <c r="H6" s="66"/>
      <c r="I6" s="66"/>
      <c r="J6" s="66"/>
      <c r="K6" s="66"/>
      <c r="L6" s="66"/>
      <c r="M6" s="66"/>
      <c r="N6" s="63" t="s">
        <v>24</v>
      </c>
      <c r="O6" s="64"/>
      <c r="P6" s="64"/>
      <c r="Q6" s="64"/>
      <c r="R6" s="64"/>
      <c r="S6" s="64"/>
      <c r="T6" s="64"/>
      <c r="U6" s="64"/>
      <c r="V6" s="65"/>
    </row>
    <row r="7" spans="1:22" ht="34.15" customHeight="1" x14ac:dyDescent="0.25">
      <c r="A7" s="74"/>
      <c r="B7" s="77"/>
      <c r="C7" s="71" t="s">
        <v>48</v>
      </c>
      <c r="D7" s="71" t="s">
        <v>49</v>
      </c>
      <c r="E7" s="66"/>
      <c r="F7" s="66" t="s">
        <v>33</v>
      </c>
      <c r="G7" s="63" t="s">
        <v>26</v>
      </c>
      <c r="H7" s="64"/>
      <c r="I7" s="64"/>
      <c r="J7" s="64"/>
      <c r="K7" s="64"/>
      <c r="L7" s="64"/>
      <c r="M7" s="65"/>
      <c r="N7" s="66" t="s">
        <v>36</v>
      </c>
      <c r="O7" s="66" t="s">
        <v>37</v>
      </c>
      <c r="P7" s="63" t="s">
        <v>38</v>
      </c>
      <c r="Q7" s="64"/>
      <c r="R7" s="64"/>
      <c r="S7" s="64"/>
      <c r="T7" s="64"/>
      <c r="U7" s="64"/>
      <c r="V7" s="65"/>
    </row>
    <row r="8" spans="1:22" ht="55.15" customHeight="1" x14ac:dyDescent="0.25">
      <c r="A8" s="74"/>
      <c r="B8" s="77"/>
      <c r="C8" s="66"/>
      <c r="D8" s="66"/>
      <c r="E8" s="66"/>
      <c r="F8" s="66"/>
      <c r="G8" s="66" t="s">
        <v>34</v>
      </c>
      <c r="H8" s="63" t="s">
        <v>25</v>
      </c>
      <c r="I8" s="64"/>
      <c r="J8" s="64"/>
      <c r="K8" s="64"/>
      <c r="L8" s="64"/>
      <c r="M8" s="65"/>
      <c r="N8" s="66"/>
      <c r="O8" s="66"/>
      <c r="P8" s="66" t="s">
        <v>34</v>
      </c>
      <c r="Q8" s="63" t="s">
        <v>27</v>
      </c>
      <c r="R8" s="64"/>
      <c r="S8" s="64"/>
      <c r="T8" s="64"/>
      <c r="U8" s="64"/>
      <c r="V8" s="65"/>
    </row>
    <row r="9" spans="1:22" ht="34.15" customHeight="1" x14ac:dyDescent="0.25">
      <c r="A9" s="75"/>
      <c r="B9" s="78"/>
      <c r="C9" s="66"/>
      <c r="D9" s="66"/>
      <c r="E9" s="66"/>
      <c r="F9" s="66"/>
      <c r="G9" s="66"/>
      <c r="H9" s="5">
        <v>2020</v>
      </c>
      <c r="I9" s="5">
        <v>2021</v>
      </c>
      <c r="J9" s="24">
        <v>2022</v>
      </c>
      <c r="K9" s="5">
        <v>2023</v>
      </c>
      <c r="L9" s="5">
        <v>2024</v>
      </c>
      <c r="M9" s="5">
        <v>2025</v>
      </c>
      <c r="N9" s="66"/>
      <c r="O9" s="66"/>
      <c r="P9" s="66"/>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8" t="s">
        <v>2</v>
      </c>
      <c r="B11" s="59"/>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60">
        <v>1</v>
      </c>
      <c r="B12" s="29" t="s">
        <v>3</v>
      </c>
      <c r="C12" s="35">
        <v>2020</v>
      </c>
      <c r="D12" s="35">
        <v>2025</v>
      </c>
      <c r="E12" s="29" t="s">
        <v>29</v>
      </c>
      <c r="F12" s="7" t="s">
        <v>40</v>
      </c>
      <c r="G12" s="21">
        <f t="shared" ref="G12:G18" si="0">SUM(H12:M12)</f>
        <v>10860958.870000001</v>
      </c>
      <c r="H12" s="25">
        <f t="shared" ref="H12:M12" si="1">SUM(H13:H14)</f>
        <v>3378712.96</v>
      </c>
      <c r="I12" s="25">
        <f t="shared" si="1"/>
        <v>2336948.46</v>
      </c>
      <c r="J12" s="25">
        <f>SUM(J13:J14)</f>
        <v>4438147.45</v>
      </c>
      <c r="K12" s="25">
        <f t="shared" si="1"/>
        <v>0</v>
      </c>
      <c r="L12" s="25">
        <f t="shared" si="1"/>
        <v>0</v>
      </c>
      <c r="M12" s="25">
        <f t="shared" si="1"/>
        <v>707150</v>
      </c>
      <c r="N12" s="42" t="s">
        <v>45</v>
      </c>
      <c r="O12" s="42" t="s">
        <v>45</v>
      </c>
      <c r="P12" s="42" t="s">
        <v>45</v>
      </c>
      <c r="Q12" s="42" t="s">
        <v>45</v>
      </c>
      <c r="R12" s="42" t="s">
        <v>45</v>
      </c>
      <c r="S12" s="42" t="s">
        <v>45</v>
      </c>
      <c r="T12" s="42" t="s">
        <v>45</v>
      </c>
      <c r="U12" s="42" t="s">
        <v>45</v>
      </c>
      <c r="V12" s="42" t="s">
        <v>45</v>
      </c>
    </row>
    <row r="13" spans="1:22" ht="50.25" customHeight="1" x14ac:dyDescent="0.25">
      <c r="A13" s="61"/>
      <c r="B13" s="36"/>
      <c r="C13" s="36"/>
      <c r="D13" s="36"/>
      <c r="E13" s="67"/>
      <c r="F13" s="7" t="s">
        <v>28</v>
      </c>
      <c r="G13" s="21">
        <f>SUM(H13:M13)</f>
        <v>5092757.4000000004</v>
      </c>
      <c r="H13" s="21">
        <f t="shared" ref="H13:M14" si="2">H16</f>
        <v>1406484.1400000001</v>
      </c>
      <c r="I13" s="21">
        <f t="shared" si="2"/>
        <v>1468123.26</v>
      </c>
      <c r="J13" s="21">
        <f t="shared" si="2"/>
        <v>1511000</v>
      </c>
      <c r="K13" s="21">
        <f t="shared" si="2"/>
        <v>0</v>
      </c>
      <c r="L13" s="21">
        <f t="shared" si="2"/>
        <v>0</v>
      </c>
      <c r="M13" s="21">
        <f t="shared" si="2"/>
        <v>707150</v>
      </c>
      <c r="N13" s="62"/>
      <c r="O13" s="62"/>
      <c r="P13" s="62"/>
      <c r="Q13" s="62"/>
      <c r="R13" s="62"/>
      <c r="S13" s="62"/>
      <c r="T13" s="62"/>
      <c r="U13" s="62"/>
      <c r="V13" s="62"/>
    </row>
    <row r="14" spans="1:22" ht="32.25" customHeight="1" x14ac:dyDescent="0.25">
      <c r="A14" s="61"/>
      <c r="B14" s="36"/>
      <c r="C14" s="36"/>
      <c r="D14" s="36"/>
      <c r="E14" s="67"/>
      <c r="F14" s="7" t="s">
        <v>23</v>
      </c>
      <c r="G14" s="21">
        <f>SUM(H14:M14)</f>
        <v>5768201.4699999997</v>
      </c>
      <c r="H14" s="21">
        <f t="shared" si="2"/>
        <v>1972228.8199999998</v>
      </c>
      <c r="I14" s="21">
        <f t="shared" si="2"/>
        <v>868825.2</v>
      </c>
      <c r="J14" s="21">
        <f t="shared" si="2"/>
        <v>2927147.45</v>
      </c>
      <c r="K14" s="21">
        <f t="shared" si="2"/>
        <v>0</v>
      </c>
      <c r="L14" s="21">
        <f t="shared" si="2"/>
        <v>0</v>
      </c>
      <c r="M14" s="21">
        <f t="shared" si="2"/>
        <v>0</v>
      </c>
      <c r="N14" s="62"/>
      <c r="O14" s="62"/>
      <c r="P14" s="62"/>
      <c r="Q14" s="62"/>
      <c r="R14" s="62"/>
      <c r="S14" s="62"/>
      <c r="T14" s="62"/>
      <c r="U14" s="62"/>
      <c r="V14" s="62"/>
    </row>
    <row r="15" spans="1:22" ht="15.6" customHeight="1" x14ac:dyDescent="0.25">
      <c r="A15" s="32" t="s">
        <v>44</v>
      </c>
      <c r="B15" s="29" t="s">
        <v>4</v>
      </c>
      <c r="C15" s="35">
        <v>2020</v>
      </c>
      <c r="D15" s="35">
        <v>2025</v>
      </c>
      <c r="E15" s="29" t="s">
        <v>29</v>
      </c>
      <c r="F15" s="7" t="s">
        <v>40</v>
      </c>
      <c r="G15" s="21">
        <f>SUM(H15:M15)</f>
        <v>10860958.870000001</v>
      </c>
      <c r="H15" s="25">
        <f t="shared" ref="H15:M15" si="3">SUM(H16:H17)</f>
        <v>3378712.96</v>
      </c>
      <c r="I15" s="25">
        <f t="shared" si="3"/>
        <v>2336948.46</v>
      </c>
      <c r="J15" s="25">
        <f t="shared" si="3"/>
        <v>4438147.45</v>
      </c>
      <c r="K15" s="25">
        <f t="shared" si="3"/>
        <v>0</v>
      </c>
      <c r="L15" s="25">
        <f t="shared" si="3"/>
        <v>0</v>
      </c>
      <c r="M15" s="25">
        <f t="shared" si="3"/>
        <v>707150</v>
      </c>
      <c r="N15" s="42" t="s">
        <v>45</v>
      </c>
      <c r="O15" s="42" t="s">
        <v>45</v>
      </c>
      <c r="P15" s="42" t="s">
        <v>45</v>
      </c>
      <c r="Q15" s="42" t="s">
        <v>45</v>
      </c>
      <c r="R15" s="42" t="s">
        <v>45</v>
      </c>
      <c r="S15" s="42" t="s">
        <v>45</v>
      </c>
      <c r="T15" s="42" t="s">
        <v>45</v>
      </c>
      <c r="U15" s="42" t="s">
        <v>45</v>
      </c>
      <c r="V15" s="42" t="s">
        <v>45</v>
      </c>
    </row>
    <row r="16" spans="1:22" ht="48.75" customHeight="1" x14ac:dyDescent="0.25">
      <c r="A16" s="33"/>
      <c r="B16" s="36"/>
      <c r="C16" s="36"/>
      <c r="D16" s="36"/>
      <c r="E16" s="36"/>
      <c r="F16" s="7" t="s">
        <v>28</v>
      </c>
      <c r="G16" s="21">
        <f>SUM(H16:M16)</f>
        <v>5092757.4000000004</v>
      </c>
      <c r="H16" s="21">
        <f>H19+H22+H25+H28+H31+H34+H37+H40+H43+H46</f>
        <v>1406484.1400000001</v>
      </c>
      <c r="I16" s="21">
        <f>I19+I22+I25+I28+I31+I34+I37+I40+I43+I46</f>
        <v>1468123.26</v>
      </c>
      <c r="J16" s="21">
        <f t="shared" ref="J16:M16" si="4">J19+J22+J25+J28+J31+J34+J37+J40+J43+J46</f>
        <v>1511000</v>
      </c>
      <c r="K16" s="21">
        <f t="shared" si="4"/>
        <v>0</v>
      </c>
      <c r="L16" s="21">
        <f t="shared" si="4"/>
        <v>0</v>
      </c>
      <c r="M16" s="21">
        <f t="shared" si="4"/>
        <v>707150</v>
      </c>
      <c r="N16" s="62"/>
      <c r="O16" s="62"/>
      <c r="P16" s="62"/>
      <c r="Q16" s="62"/>
      <c r="R16" s="62"/>
      <c r="S16" s="62"/>
      <c r="T16" s="62"/>
      <c r="U16" s="62"/>
      <c r="V16" s="62"/>
    </row>
    <row r="17" spans="1:22" ht="31.5" customHeight="1" x14ac:dyDescent="0.25">
      <c r="A17" s="33"/>
      <c r="B17" s="36"/>
      <c r="C17" s="36"/>
      <c r="D17" s="36"/>
      <c r="E17" s="36"/>
      <c r="F17" s="7" t="s">
        <v>23</v>
      </c>
      <c r="G17" s="21">
        <f t="shared" si="0"/>
        <v>5768201.4699999997</v>
      </c>
      <c r="H17" s="21">
        <f>H20+H23+H26+H29+H32+H35+H38+H41+H44+H47</f>
        <v>1972228.8199999998</v>
      </c>
      <c r="I17" s="21">
        <f t="shared" ref="I17:M17" si="5">I20+I23+I26+I29+I32+I35+I38+I41+I44+I47</f>
        <v>868825.2</v>
      </c>
      <c r="J17" s="21">
        <f t="shared" si="5"/>
        <v>2927147.45</v>
      </c>
      <c r="K17" s="21">
        <f t="shared" si="5"/>
        <v>0</v>
      </c>
      <c r="L17" s="21">
        <f t="shared" si="5"/>
        <v>0</v>
      </c>
      <c r="M17" s="21">
        <f t="shared" si="5"/>
        <v>0</v>
      </c>
      <c r="N17" s="62"/>
      <c r="O17" s="62"/>
      <c r="P17" s="62"/>
      <c r="Q17" s="62"/>
      <c r="R17" s="62"/>
      <c r="S17" s="62"/>
      <c r="T17" s="62"/>
      <c r="U17" s="62"/>
      <c r="V17" s="62"/>
    </row>
    <row r="18" spans="1:22" ht="28.5" customHeight="1" x14ac:dyDescent="0.25">
      <c r="A18" s="32" t="s">
        <v>30</v>
      </c>
      <c r="B18" s="29" t="s">
        <v>5</v>
      </c>
      <c r="C18" s="35">
        <v>2020</v>
      </c>
      <c r="D18" s="35">
        <v>2025</v>
      </c>
      <c r="E18" s="29" t="s">
        <v>6</v>
      </c>
      <c r="F18" s="16" t="s">
        <v>40</v>
      </c>
      <c r="G18" s="22">
        <f t="shared" si="0"/>
        <v>958760.82000000007</v>
      </c>
      <c r="H18" s="22">
        <f t="shared" ref="H18:M18" si="6">H19+H20</f>
        <v>0</v>
      </c>
      <c r="I18" s="22">
        <f>I19+I20</f>
        <v>0</v>
      </c>
      <c r="J18" s="22">
        <f t="shared" si="6"/>
        <v>833760.82000000007</v>
      </c>
      <c r="K18" s="22">
        <f t="shared" si="6"/>
        <v>0</v>
      </c>
      <c r="L18" s="22">
        <f t="shared" si="6"/>
        <v>0</v>
      </c>
      <c r="M18" s="22">
        <f t="shared" si="6"/>
        <v>125000</v>
      </c>
      <c r="N18" s="41" t="s">
        <v>7</v>
      </c>
      <c r="O18" s="41" t="s">
        <v>42</v>
      </c>
      <c r="P18" s="48">
        <f>Q18+R18+S18+T18+U18+V18</f>
        <v>985</v>
      </c>
      <c r="Q18" s="48">
        <v>0</v>
      </c>
      <c r="R18" s="48">
        <v>0</v>
      </c>
      <c r="S18" s="48">
        <v>120</v>
      </c>
      <c r="T18" s="48">
        <v>285</v>
      </c>
      <c r="U18" s="48">
        <v>290</v>
      </c>
      <c r="V18" s="48">
        <v>290</v>
      </c>
    </row>
    <row r="19" spans="1:22" ht="48" customHeight="1" x14ac:dyDescent="0.25">
      <c r="A19" s="33"/>
      <c r="B19" s="30"/>
      <c r="C19" s="36"/>
      <c r="D19" s="36"/>
      <c r="E19" s="36"/>
      <c r="F19" s="16" t="s">
        <v>28</v>
      </c>
      <c r="G19" s="22">
        <f>H19+I19+J19+K19+L19+M19</f>
        <v>336004.45</v>
      </c>
      <c r="H19" s="22">
        <v>0</v>
      </c>
      <c r="I19" s="22">
        <v>0</v>
      </c>
      <c r="J19" s="22">
        <v>211004.45</v>
      </c>
      <c r="K19" s="22">
        <v>0</v>
      </c>
      <c r="L19" s="22">
        <v>0</v>
      </c>
      <c r="M19" s="22">
        <v>125000</v>
      </c>
      <c r="N19" s="41"/>
      <c r="O19" s="41"/>
      <c r="P19" s="48"/>
      <c r="Q19" s="48"/>
      <c r="R19" s="48"/>
      <c r="S19" s="48"/>
      <c r="T19" s="48"/>
      <c r="U19" s="48"/>
      <c r="V19" s="48"/>
    </row>
    <row r="20" spans="1:22" ht="32.25" customHeight="1" x14ac:dyDescent="0.25">
      <c r="A20" s="33"/>
      <c r="B20" s="30"/>
      <c r="C20" s="36"/>
      <c r="D20" s="36"/>
      <c r="E20" s="36"/>
      <c r="F20" s="7" t="s">
        <v>23</v>
      </c>
      <c r="G20" s="22">
        <v>0</v>
      </c>
      <c r="H20" s="22">
        <v>0</v>
      </c>
      <c r="I20" s="22">
        <v>0</v>
      </c>
      <c r="J20" s="22">
        <v>622756.37</v>
      </c>
      <c r="K20" s="22">
        <v>0</v>
      </c>
      <c r="L20" s="22">
        <v>0</v>
      </c>
      <c r="M20" s="22">
        <v>0</v>
      </c>
      <c r="N20" s="41"/>
      <c r="O20" s="41"/>
      <c r="P20" s="48"/>
      <c r="Q20" s="48"/>
      <c r="R20" s="48"/>
      <c r="S20" s="48"/>
      <c r="T20" s="48"/>
      <c r="U20" s="48"/>
      <c r="V20" s="48"/>
    </row>
    <row r="21" spans="1:22" ht="15.75" x14ac:dyDescent="0.25">
      <c r="A21" s="32" t="s">
        <v>8</v>
      </c>
      <c r="B21" s="29" t="s">
        <v>13</v>
      </c>
      <c r="C21" s="35">
        <v>2020</v>
      </c>
      <c r="D21" s="35">
        <v>2025</v>
      </c>
      <c r="E21" s="29" t="s">
        <v>20</v>
      </c>
      <c r="F21" s="16" t="s">
        <v>40</v>
      </c>
      <c r="G21" s="22">
        <f>SUM(H21:M21)</f>
        <v>3305205.46</v>
      </c>
      <c r="H21" s="22">
        <f t="shared" ref="H21:M21" si="7">H22+H23</f>
        <v>1498564.96</v>
      </c>
      <c r="I21" s="22">
        <f t="shared" si="7"/>
        <v>1379825.2</v>
      </c>
      <c r="J21" s="22">
        <f t="shared" si="7"/>
        <v>426815.3</v>
      </c>
      <c r="K21" s="22">
        <f t="shared" si="7"/>
        <v>0</v>
      </c>
      <c r="L21" s="22">
        <f t="shared" si="7"/>
        <v>0</v>
      </c>
      <c r="M21" s="22">
        <f t="shared" si="7"/>
        <v>0</v>
      </c>
      <c r="N21" s="41"/>
      <c r="O21" s="57"/>
      <c r="P21" s="48"/>
      <c r="Q21" s="48"/>
      <c r="R21" s="48"/>
      <c r="S21" s="48"/>
      <c r="T21" s="48"/>
      <c r="U21" s="48"/>
      <c r="V21" s="48"/>
    </row>
    <row r="22" spans="1:22" ht="48" customHeight="1" x14ac:dyDescent="0.25">
      <c r="A22" s="33"/>
      <c r="B22" s="30"/>
      <c r="C22" s="36"/>
      <c r="D22" s="36"/>
      <c r="E22" s="36"/>
      <c r="F22" s="16" t="s">
        <v>28</v>
      </c>
      <c r="G22" s="22">
        <f>SUM(H22:M22)</f>
        <v>1310995.55</v>
      </c>
      <c r="H22" s="22">
        <v>500000</v>
      </c>
      <c r="I22" s="22">
        <v>511000</v>
      </c>
      <c r="J22" s="22">
        <v>299995.55</v>
      </c>
      <c r="K22" s="22">
        <v>0</v>
      </c>
      <c r="L22" s="22">
        <v>0</v>
      </c>
      <c r="M22" s="22">
        <v>0</v>
      </c>
      <c r="N22" s="41"/>
      <c r="O22" s="57"/>
      <c r="P22" s="48"/>
      <c r="Q22" s="48"/>
      <c r="R22" s="48"/>
      <c r="S22" s="48"/>
      <c r="T22" s="48"/>
      <c r="U22" s="48"/>
      <c r="V22" s="48"/>
    </row>
    <row r="23" spans="1:22" ht="46.5" customHeight="1" x14ac:dyDescent="0.25">
      <c r="A23" s="33"/>
      <c r="B23" s="30"/>
      <c r="C23" s="36"/>
      <c r="D23" s="36"/>
      <c r="E23" s="36"/>
      <c r="F23" s="7" t="s">
        <v>23</v>
      </c>
      <c r="G23" s="22">
        <f>SUM(H23:M23)</f>
        <v>1994209.91</v>
      </c>
      <c r="H23" s="22">
        <v>998564.96</v>
      </c>
      <c r="I23" s="22">
        <v>868825.2</v>
      </c>
      <c r="J23" s="22">
        <v>126819.75</v>
      </c>
      <c r="K23" s="22">
        <v>0</v>
      </c>
      <c r="L23" s="22">
        <v>0</v>
      </c>
      <c r="M23" s="22">
        <v>0</v>
      </c>
      <c r="N23" s="41"/>
      <c r="O23" s="57"/>
      <c r="P23" s="48"/>
      <c r="Q23" s="48"/>
      <c r="R23" s="48"/>
      <c r="S23" s="48"/>
      <c r="T23" s="48"/>
      <c r="U23" s="48"/>
      <c r="V23" s="48"/>
    </row>
    <row r="24" spans="1:22" ht="15.75" x14ac:dyDescent="0.25">
      <c r="A24" s="32" t="s">
        <v>9</v>
      </c>
      <c r="B24" s="29" t="s">
        <v>14</v>
      </c>
      <c r="C24" s="35">
        <v>2020</v>
      </c>
      <c r="D24" s="35">
        <v>2025</v>
      </c>
      <c r="E24" s="29" t="s">
        <v>6</v>
      </c>
      <c r="F24" s="16" t="s">
        <v>40</v>
      </c>
      <c r="G24" s="22">
        <f>SUM(H24:M24)</f>
        <v>196531.52</v>
      </c>
      <c r="H24" s="22">
        <f>SUM(H25:H26)</f>
        <v>0</v>
      </c>
      <c r="I24" s="22">
        <f>SUM(I25:I26)</f>
        <v>0</v>
      </c>
      <c r="J24" s="22">
        <f>SUM(J25:J26)</f>
        <v>171131.51999999999</v>
      </c>
      <c r="K24" s="22">
        <v>0</v>
      </c>
      <c r="L24" s="22">
        <f>SUM(L25:L26)</f>
        <v>0</v>
      </c>
      <c r="M24" s="22">
        <f>SUM(M25:M26)</f>
        <v>25400</v>
      </c>
      <c r="N24" s="41" t="s">
        <v>22</v>
      </c>
      <c r="O24" s="41" t="s">
        <v>42</v>
      </c>
      <c r="P24" s="48">
        <f>Q24+R24+S24+T24+U24+V24</f>
        <v>98</v>
      </c>
      <c r="Q24" s="48">
        <v>0</v>
      </c>
      <c r="R24" s="41">
        <v>26</v>
      </c>
      <c r="S24" s="41">
        <v>20</v>
      </c>
      <c r="T24" s="41">
        <v>0</v>
      </c>
      <c r="U24" s="41">
        <v>26</v>
      </c>
      <c r="V24" s="41">
        <v>26</v>
      </c>
    </row>
    <row r="25" spans="1:22" ht="47.25" customHeight="1" x14ac:dyDescent="0.25">
      <c r="A25" s="33"/>
      <c r="B25" s="30"/>
      <c r="C25" s="36"/>
      <c r="D25" s="36"/>
      <c r="E25" s="36"/>
      <c r="F25" s="16" t="s">
        <v>28</v>
      </c>
      <c r="G25" s="22">
        <f>H25+I25+J25+K25+L25+M25</f>
        <v>196531.52</v>
      </c>
      <c r="H25" s="22">
        <v>0</v>
      </c>
      <c r="I25" s="22">
        <v>0</v>
      </c>
      <c r="J25" s="22">
        <v>171131.51999999999</v>
      </c>
      <c r="K25" s="22">
        <v>0</v>
      </c>
      <c r="L25" s="22">
        <v>0</v>
      </c>
      <c r="M25" s="22">
        <v>25400</v>
      </c>
      <c r="N25" s="41"/>
      <c r="O25" s="41"/>
      <c r="P25" s="48"/>
      <c r="Q25" s="48"/>
      <c r="R25" s="41"/>
      <c r="S25" s="41"/>
      <c r="T25" s="41"/>
      <c r="U25" s="41"/>
      <c r="V25" s="41"/>
    </row>
    <row r="26" spans="1:22" ht="34.5" customHeight="1" x14ac:dyDescent="0.25">
      <c r="A26" s="33"/>
      <c r="B26" s="30"/>
      <c r="C26" s="36"/>
      <c r="D26" s="36"/>
      <c r="E26" s="36"/>
      <c r="F26" s="7" t="s">
        <v>23</v>
      </c>
      <c r="G26" s="22">
        <f>H26+I26+J26+K26+L26+M26</f>
        <v>0</v>
      </c>
      <c r="H26" s="22">
        <v>0</v>
      </c>
      <c r="I26" s="22">
        <v>0</v>
      </c>
      <c r="J26" s="22">
        <v>0</v>
      </c>
      <c r="K26" s="22">
        <v>0</v>
      </c>
      <c r="L26" s="22">
        <v>0</v>
      </c>
      <c r="M26" s="22">
        <v>0</v>
      </c>
      <c r="N26" s="41"/>
      <c r="O26" s="41"/>
      <c r="P26" s="48"/>
      <c r="Q26" s="48"/>
      <c r="R26" s="41"/>
      <c r="S26" s="41"/>
      <c r="T26" s="41"/>
      <c r="U26" s="41"/>
      <c r="V26" s="41"/>
    </row>
    <row r="27" spans="1:22" ht="15.75" x14ac:dyDescent="0.25">
      <c r="A27" s="32" t="s">
        <v>10</v>
      </c>
      <c r="B27" s="29" t="s">
        <v>15</v>
      </c>
      <c r="C27" s="35">
        <v>2020</v>
      </c>
      <c r="D27" s="35">
        <v>2025</v>
      </c>
      <c r="E27" s="29" t="s">
        <v>20</v>
      </c>
      <c r="F27" s="16" t="s">
        <v>40</v>
      </c>
      <c r="G27" s="22">
        <f>SUM(H27:M27)</f>
        <v>248346.08000000002</v>
      </c>
      <c r="H27" s="22">
        <f>H28+H29</f>
        <v>100000</v>
      </c>
      <c r="I27" s="22">
        <f t="shared" ref="I27:M27" si="8">I28+I29</f>
        <v>119477.6</v>
      </c>
      <c r="J27" s="22">
        <f t="shared" si="8"/>
        <v>28868.48</v>
      </c>
      <c r="K27" s="22">
        <f t="shared" si="8"/>
        <v>0</v>
      </c>
      <c r="L27" s="22">
        <f t="shared" si="8"/>
        <v>0</v>
      </c>
      <c r="M27" s="22">
        <f t="shared" si="8"/>
        <v>0</v>
      </c>
      <c r="N27" s="41"/>
      <c r="O27" s="57"/>
      <c r="P27" s="48"/>
      <c r="Q27" s="48"/>
      <c r="R27" s="41"/>
      <c r="S27" s="41"/>
      <c r="T27" s="41"/>
      <c r="U27" s="41"/>
      <c r="V27" s="41"/>
    </row>
    <row r="28" spans="1:22" ht="51" customHeight="1" x14ac:dyDescent="0.25">
      <c r="A28" s="33"/>
      <c r="B28" s="30"/>
      <c r="C28" s="36"/>
      <c r="D28" s="36"/>
      <c r="E28" s="36"/>
      <c r="F28" s="16" t="s">
        <v>28</v>
      </c>
      <c r="G28" s="22">
        <f t="shared" ref="G28:G29" si="9">SUM(H28:M28)</f>
        <v>248346.08000000002</v>
      </c>
      <c r="H28" s="22">
        <v>100000</v>
      </c>
      <c r="I28" s="22">
        <v>119477.6</v>
      </c>
      <c r="J28" s="22">
        <v>28868.48</v>
      </c>
      <c r="K28" s="22">
        <v>0</v>
      </c>
      <c r="L28" s="22">
        <v>0</v>
      </c>
      <c r="M28" s="22">
        <v>0</v>
      </c>
      <c r="N28" s="41"/>
      <c r="O28" s="57"/>
      <c r="P28" s="48"/>
      <c r="Q28" s="48"/>
      <c r="R28" s="41"/>
      <c r="S28" s="41"/>
      <c r="T28" s="41"/>
      <c r="U28" s="41"/>
      <c r="V28" s="41"/>
    </row>
    <row r="29" spans="1:22" ht="50.25" customHeight="1" x14ac:dyDescent="0.25">
      <c r="A29" s="33"/>
      <c r="B29" s="30"/>
      <c r="C29" s="36"/>
      <c r="D29" s="36"/>
      <c r="E29" s="36"/>
      <c r="F29" s="7" t="s">
        <v>23</v>
      </c>
      <c r="G29" s="22">
        <f t="shared" si="9"/>
        <v>0</v>
      </c>
      <c r="H29" s="22">
        <v>0</v>
      </c>
      <c r="I29" s="22">
        <v>0</v>
      </c>
      <c r="J29" s="22">
        <v>0</v>
      </c>
      <c r="K29" s="22">
        <v>0</v>
      </c>
      <c r="L29" s="22">
        <v>0</v>
      </c>
      <c r="M29" s="22">
        <v>0</v>
      </c>
      <c r="N29" s="41"/>
      <c r="O29" s="57"/>
      <c r="P29" s="48"/>
      <c r="Q29" s="48"/>
      <c r="R29" s="41"/>
      <c r="S29" s="41"/>
      <c r="T29" s="41"/>
      <c r="U29" s="41"/>
      <c r="V29" s="41"/>
    </row>
    <row r="30" spans="1:22" ht="15.75" x14ac:dyDescent="0.25">
      <c r="A30" s="32" t="s">
        <v>11</v>
      </c>
      <c r="B30" s="29" t="s">
        <v>16</v>
      </c>
      <c r="C30" s="35">
        <v>2020</v>
      </c>
      <c r="D30" s="35">
        <v>2025</v>
      </c>
      <c r="E30" s="29" t="s">
        <v>6</v>
      </c>
      <c r="F30" s="16" t="s">
        <v>40</v>
      </c>
      <c r="G30" s="22">
        <f>SUM(H30:M30)</f>
        <v>1593910.1400000001</v>
      </c>
      <c r="H30" s="22">
        <f t="shared" ref="H30:M30" si="10">SUM(H31:H32)</f>
        <v>128450.14</v>
      </c>
      <c r="I30" s="22">
        <f t="shared" si="10"/>
        <v>135460</v>
      </c>
      <c r="J30" s="22">
        <f t="shared" si="10"/>
        <v>800000</v>
      </c>
      <c r="K30" s="22">
        <f t="shared" si="10"/>
        <v>0</v>
      </c>
      <c r="L30" s="22">
        <f t="shared" si="10"/>
        <v>0</v>
      </c>
      <c r="M30" s="22">
        <f t="shared" si="10"/>
        <v>530000</v>
      </c>
      <c r="N30" s="30" t="s">
        <v>21</v>
      </c>
      <c r="O30" s="30" t="s">
        <v>42</v>
      </c>
      <c r="P30" s="27">
        <f>Q30+R30+S30+T30+U30+V30</f>
        <v>1068</v>
      </c>
      <c r="Q30" s="30">
        <v>212</v>
      </c>
      <c r="R30" s="30">
        <v>212</v>
      </c>
      <c r="S30" s="30">
        <v>220</v>
      </c>
      <c r="T30" s="30">
        <v>0</v>
      </c>
      <c r="U30" s="30">
        <v>212</v>
      </c>
      <c r="V30" s="30">
        <v>212</v>
      </c>
    </row>
    <row r="31" spans="1:22" ht="51" customHeight="1" x14ac:dyDescent="0.25">
      <c r="A31" s="33"/>
      <c r="B31" s="30"/>
      <c r="C31" s="36"/>
      <c r="D31" s="36"/>
      <c r="E31" s="36"/>
      <c r="F31" s="16" t="s">
        <v>28</v>
      </c>
      <c r="G31" s="22">
        <f>SUM(H31:M31)</f>
        <v>1593910.1400000001</v>
      </c>
      <c r="H31" s="22">
        <v>128450.14</v>
      </c>
      <c r="I31" s="22">
        <v>135460</v>
      </c>
      <c r="J31" s="22">
        <v>800000</v>
      </c>
      <c r="K31" s="22">
        <v>0</v>
      </c>
      <c r="L31" s="22">
        <v>0</v>
      </c>
      <c r="M31" s="22">
        <v>530000</v>
      </c>
      <c r="N31" s="30"/>
      <c r="O31" s="30"/>
      <c r="P31" s="27"/>
      <c r="Q31" s="30"/>
      <c r="R31" s="30"/>
      <c r="S31" s="30"/>
      <c r="T31" s="30"/>
      <c r="U31" s="30"/>
      <c r="V31" s="30"/>
    </row>
    <row r="32" spans="1:22" ht="31.5" customHeight="1" x14ac:dyDescent="0.25">
      <c r="A32" s="33"/>
      <c r="B32" s="30"/>
      <c r="C32" s="36"/>
      <c r="D32" s="36"/>
      <c r="E32" s="36"/>
      <c r="F32" s="7" t="s">
        <v>23</v>
      </c>
      <c r="G32" s="22">
        <v>0</v>
      </c>
      <c r="H32" s="22">
        <v>0</v>
      </c>
      <c r="I32" s="22">
        <v>0</v>
      </c>
      <c r="J32" s="22">
        <v>0</v>
      </c>
      <c r="K32" s="22">
        <v>0</v>
      </c>
      <c r="L32" s="22">
        <v>0</v>
      </c>
      <c r="M32" s="22">
        <v>0</v>
      </c>
      <c r="N32" s="30"/>
      <c r="O32" s="30"/>
      <c r="P32" s="27"/>
      <c r="Q32" s="30"/>
      <c r="R32" s="30"/>
      <c r="S32" s="30"/>
      <c r="T32" s="30"/>
      <c r="U32" s="30"/>
      <c r="V32" s="30"/>
    </row>
    <row r="33" spans="1:22" ht="15.75" x14ac:dyDescent="0.25">
      <c r="A33" s="32" t="s">
        <v>12</v>
      </c>
      <c r="B33" s="29" t="s">
        <v>17</v>
      </c>
      <c r="C33" s="35">
        <v>2020</v>
      </c>
      <c r="D33" s="35">
        <v>2025</v>
      </c>
      <c r="E33" s="29" t="s">
        <v>19</v>
      </c>
      <c r="F33" s="16" t="s">
        <v>40</v>
      </c>
      <c r="G33" s="22">
        <f t="shared" ref="G33:G38" si="11">SUM(H33:M33)</f>
        <v>702185.66</v>
      </c>
      <c r="H33" s="22">
        <v>0</v>
      </c>
      <c r="I33" s="22">
        <f>I34+I35</f>
        <v>702185.66</v>
      </c>
      <c r="J33" s="22">
        <f>J34+J35</f>
        <v>0</v>
      </c>
      <c r="K33" s="22">
        <f>K34+K35</f>
        <v>0</v>
      </c>
      <c r="L33" s="22">
        <f>L34+L35</f>
        <v>0</v>
      </c>
      <c r="M33" s="22">
        <f>M34+M35</f>
        <v>0</v>
      </c>
      <c r="N33" s="30"/>
      <c r="O33" s="30"/>
      <c r="P33" s="27"/>
      <c r="Q33" s="30"/>
      <c r="R33" s="30"/>
      <c r="S33" s="30"/>
      <c r="T33" s="30"/>
      <c r="U33" s="30"/>
      <c r="V33" s="30"/>
    </row>
    <row r="34" spans="1:22" ht="47.25" customHeight="1" x14ac:dyDescent="0.25">
      <c r="A34" s="33"/>
      <c r="B34" s="30"/>
      <c r="C34" s="36"/>
      <c r="D34" s="36"/>
      <c r="E34" s="36"/>
      <c r="F34" s="16" t="s">
        <v>28</v>
      </c>
      <c r="G34" s="22">
        <f t="shared" si="11"/>
        <v>1379298.07</v>
      </c>
      <c r="H34" s="22">
        <v>677112.41</v>
      </c>
      <c r="I34" s="22">
        <v>702185.66</v>
      </c>
      <c r="J34" s="22">
        <v>0</v>
      </c>
      <c r="K34" s="22">
        <v>0</v>
      </c>
      <c r="L34" s="22">
        <v>0</v>
      </c>
      <c r="M34" s="22">
        <v>0</v>
      </c>
      <c r="N34" s="30"/>
      <c r="O34" s="30"/>
      <c r="P34" s="27"/>
      <c r="Q34" s="30"/>
      <c r="R34" s="30"/>
      <c r="S34" s="30"/>
      <c r="T34" s="30"/>
      <c r="U34" s="30"/>
      <c r="V34" s="30"/>
    </row>
    <row r="35" spans="1:22" ht="45.75" customHeight="1" x14ac:dyDescent="0.25">
      <c r="A35" s="33"/>
      <c r="B35" s="30"/>
      <c r="C35" s="36"/>
      <c r="D35" s="36"/>
      <c r="E35" s="36"/>
      <c r="F35" s="20" t="s">
        <v>23</v>
      </c>
      <c r="G35" s="23">
        <f t="shared" si="11"/>
        <v>0</v>
      </c>
      <c r="H35" s="23">
        <v>0</v>
      </c>
      <c r="I35" s="23">
        <v>0</v>
      </c>
      <c r="J35" s="23">
        <v>0</v>
      </c>
      <c r="K35" s="23">
        <v>0</v>
      </c>
      <c r="L35" s="23">
        <v>0</v>
      </c>
      <c r="M35" s="23">
        <v>0</v>
      </c>
      <c r="N35" s="30"/>
      <c r="O35" s="30"/>
      <c r="P35" s="27"/>
      <c r="Q35" s="30"/>
      <c r="R35" s="30"/>
      <c r="S35" s="30"/>
      <c r="T35" s="30"/>
      <c r="U35" s="30"/>
      <c r="V35" s="30"/>
    </row>
    <row r="36" spans="1:22" ht="45.75" customHeight="1" x14ac:dyDescent="0.25">
      <c r="A36" s="32" t="s">
        <v>46</v>
      </c>
      <c r="B36" s="29" t="s">
        <v>57</v>
      </c>
      <c r="C36" s="35">
        <v>2020</v>
      </c>
      <c r="D36" s="35">
        <v>2025</v>
      </c>
      <c r="E36" s="35" t="s">
        <v>47</v>
      </c>
      <c r="F36" s="16" t="s">
        <v>40</v>
      </c>
      <c r="G36" s="22">
        <f t="shared" si="11"/>
        <v>79750</v>
      </c>
      <c r="H36" s="22">
        <f>H37+H38</f>
        <v>53000</v>
      </c>
      <c r="I36" s="22">
        <f t="shared" ref="I36:M36" si="12">I37+I38</f>
        <v>0</v>
      </c>
      <c r="J36" s="22">
        <f t="shared" si="12"/>
        <v>0</v>
      </c>
      <c r="K36" s="22">
        <f t="shared" si="12"/>
        <v>0</v>
      </c>
      <c r="L36" s="22">
        <f t="shared" si="12"/>
        <v>0</v>
      </c>
      <c r="M36" s="22">
        <f t="shared" si="12"/>
        <v>26750</v>
      </c>
      <c r="N36" s="29" t="s">
        <v>54</v>
      </c>
      <c r="O36" s="29" t="s">
        <v>42</v>
      </c>
      <c r="P36" s="26">
        <v>0</v>
      </c>
      <c r="Q36" s="26">
        <v>2</v>
      </c>
      <c r="R36" s="26">
        <v>0</v>
      </c>
      <c r="S36" s="26">
        <v>0</v>
      </c>
      <c r="T36" s="26">
        <v>0</v>
      </c>
      <c r="U36" s="29">
        <v>0</v>
      </c>
      <c r="V36" s="29">
        <v>0</v>
      </c>
    </row>
    <row r="37" spans="1:22" ht="45.75" customHeight="1" x14ac:dyDescent="0.25">
      <c r="A37" s="33"/>
      <c r="B37" s="30"/>
      <c r="C37" s="36"/>
      <c r="D37" s="36"/>
      <c r="E37" s="36"/>
      <c r="F37" s="16" t="s">
        <v>28</v>
      </c>
      <c r="G37" s="22">
        <f t="shared" si="11"/>
        <v>26750</v>
      </c>
      <c r="H37" s="22">
        <v>0</v>
      </c>
      <c r="I37" s="22">
        <v>0</v>
      </c>
      <c r="J37" s="22">
        <v>0</v>
      </c>
      <c r="K37" s="22">
        <v>0</v>
      </c>
      <c r="L37" s="22">
        <v>0</v>
      </c>
      <c r="M37" s="22">
        <v>26750</v>
      </c>
      <c r="N37" s="30"/>
      <c r="O37" s="30"/>
      <c r="P37" s="27"/>
      <c r="Q37" s="27"/>
      <c r="R37" s="27"/>
      <c r="S37" s="27"/>
      <c r="T37" s="27"/>
      <c r="U37" s="30"/>
      <c r="V37" s="30"/>
    </row>
    <row r="38" spans="1:22" ht="57" customHeight="1" x14ac:dyDescent="0.25">
      <c r="A38" s="34"/>
      <c r="B38" s="31"/>
      <c r="C38" s="37"/>
      <c r="D38" s="37"/>
      <c r="E38" s="37"/>
      <c r="F38" s="20" t="s">
        <v>23</v>
      </c>
      <c r="G38" s="23">
        <f t="shared" si="11"/>
        <v>53000</v>
      </c>
      <c r="H38" s="22">
        <v>53000</v>
      </c>
      <c r="I38" s="22">
        <v>0</v>
      </c>
      <c r="J38" s="22">
        <v>0</v>
      </c>
      <c r="K38" s="22">
        <v>0</v>
      </c>
      <c r="L38" s="22">
        <v>0</v>
      </c>
      <c r="M38" s="22">
        <v>0</v>
      </c>
      <c r="N38" s="31"/>
      <c r="O38" s="31"/>
      <c r="P38" s="28"/>
      <c r="Q38" s="28"/>
      <c r="R38" s="28"/>
      <c r="S38" s="28"/>
      <c r="T38" s="28"/>
      <c r="U38" s="31"/>
      <c r="V38" s="31"/>
    </row>
    <row r="39" spans="1:22" ht="45.75" customHeight="1" x14ac:dyDescent="0.25">
      <c r="A39" s="32" t="s">
        <v>55</v>
      </c>
      <c r="B39" s="29" t="s">
        <v>56</v>
      </c>
      <c r="C39" s="35">
        <v>2020</v>
      </c>
      <c r="D39" s="35">
        <v>2025</v>
      </c>
      <c r="E39" s="35" t="s">
        <v>47</v>
      </c>
      <c r="F39" s="16" t="s">
        <v>40</v>
      </c>
      <c r="G39" s="22">
        <f t="shared" ref="G39:G41" si="13">SUM(H39:M39)</f>
        <v>921585.45</v>
      </c>
      <c r="H39" s="22">
        <f>H40+H41</f>
        <v>921585.45</v>
      </c>
      <c r="I39" s="22">
        <f t="shared" ref="I39:M39" si="14">I40+I41</f>
        <v>0</v>
      </c>
      <c r="J39" s="22">
        <f t="shared" si="14"/>
        <v>0</v>
      </c>
      <c r="K39" s="22">
        <f t="shared" si="14"/>
        <v>0</v>
      </c>
      <c r="L39" s="22">
        <f t="shared" si="14"/>
        <v>0</v>
      </c>
      <c r="M39" s="22">
        <f t="shared" si="14"/>
        <v>0</v>
      </c>
      <c r="N39" s="29" t="s">
        <v>54</v>
      </c>
      <c r="O39" s="29" t="s">
        <v>42</v>
      </c>
      <c r="P39" s="26">
        <v>0</v>
      </c>
      <c r="Q39" s="26">
        <v>2</v>
      </c>
      <c r="R39" s="26">
        <v>0</v>
      </c>
      <c r="S39" s="26">
        <v>0</v>
      </c>
      <c r="T39" s="26">
        <v>0</v>
      </c>
      <c r="U39" s="29">
        <v>0</v>
      </c>
      <c r="V39" s="29">
        <v>0</v>
      </c>
    </row>
    <row r="40" spans="1:22" ht="45.75" customHeight="1" x14ac:dyDescent="0.25">
      <c r="A40" s="33"/>
      <c r="B40" s="30"/>
      <c r="C40" s="36"/>
      <c r="D40" s="36"/>
      <c r="E40" s="36"/>
      <c r="F40" s="16" t="s">
        <v>28</v>
      </c>
      <c r="G40" s="22">
        <f t="shared" si="13"/>
        <v>921.59</v>
      </c>
      <c r="H40" s="22">
        <v>921.59</v>
      </c>
      <c r="I40" s="22">
        <v>0</v>
      </c>
      <c r="J40" s="22">
        <v>0</v>
      </c>
      <c r="K40" s="22">
        <v>0</v>
      </c>
      <c r="L40" s="22">
        <v>0</v>
      </c>
      <c r="M40" s="22">
        <v>0</v>
      </c>
      <c r="N40" s="30"/>
      <c r="O40" s="30"/>
      <c r="P40" s="27"/>
      <c r="Q40" s="27"/>
      <c r="R40" s="27"/>
      <c r="S40" s="27"/>
      <c r="T40" s="27"/>
      <c r="U40" s="30"/>
      <c r="V40" s="30"/>
    </row>
    <row r="41" spans="1:22" ht="74.25" customHeight="1" x14ac:dyDescent="0.25">
      <c r="A41" s="34"/>
      <c r="B41" s="31"/>
      <c r="C41" s="37"/>
      <c r="D41" s="37"/>
      <c r="E41" s="37"/>
      <c r="F41" s="20" t="s">
        <v>23</v>
      </c>
      <c r="G41" s="23">
        <f t="shared" si="13"/>
        <v>920663.86</v>
      </c>
      <c r="H41" s="22">
        <v>920663.86</v>
      </c>
      <c r="I41" s="22">
        <v>0</v>
      </c>
      <c r="J41" s="22">
        <v>0</v>
      </c>
      <c r="K41" s="22">
        <v>0</v>
      </c>
      <c r="L41" s="22">
        <v>0</v>
      </c>
      <c r="M41" s="22">
        <v>0</v>
      </c>
      <c r="N41" s="31"/>
      <c r="O41" s="31"/>
      <c r="P41" s="28"/>
      <c r="Q41" s="28"/>
      <c r="R41" s="28"/>
      <c r="S41" s="28"/>
      <c r="T41" s="28"/>
      <c r="U41" s="31"/>
      <c r="V41" s="31"/>
    </row>
    <row r="42" spans="1:22" ht="39" customHeight="1" x14ac:dyDescent="0.25">
      <c r="A42" s="38" t="s">
        <v>58</v>
      </c>
      <c r="B42" s="41" t="s">
        <v>59</v>
      </c>
      <c r="C42" s="29">
        <v>2020</v>
      </c>
      <c r="D42" s="29">
        <v>2025</v>
      </c>
      <c r="E42" s="29" t="s">
        <v>60</v>
      </c>
      <c r="F42" s="16" t="s">
        <v>40</v>
      </c>
      <c r="G42" s="23">
        <f t="shared" ref="G42:M42" si="15">G43+G44</f>
        <v>0</v>
      </c>
      <c r="H42" s="23">
        <f t="shared" si="15"/>
        <v>0</v>
      </c>
      <c r="I42" s="23">
        <f t="shared" si="15"/>
        <v>0</v>
      </c>
      <c r="J42" s="23">
        <f t="shared" si="15"/>
        <v>0</v>
      </c>
      <c r="K42" s="23">
        <f t="shared" si="15"/>
        <v>0</v>
      </c>
      <c r="L42" s="23">
        <f t="shared" si="15"/>
        <v>0</v>
      </c>
      <c r="M42" s="23">
        <f t="shared" si="15"/>
        <v>0</v>
      </c>
      <c r="N42" s="29" t="s">
        <v>21</v>
      </c>
      <c r="O42" s="29" t="s">
        <v>42</v>
      </c>
      <c r="P42" s="26">
        <v>212</v>
      </c>
      <c r="Q42" s="26">
        <v>0</v>
      </c>
      <c r="R42" s="26">
        <v>212</v>
      </c>
      <c r="S42" s="26">
        <v>0</v>
      </c>
      <c r="T42" s="26">
        <v>0</v>
      </c>
      <c r="U42" s="29">
        <v>0</v>
      </c>
      <c r="V42" s="29">
        <v>0</v>
      </c>
    </row>
    <row r="43" spans="1:22" ht="57" customHeight="1" x14ac:dyDescent="0.25">
      <c r="A43" s="39"/>
      <c r="B43" s="41"/>
      <c r="C43" s="30"/>
      <c r="D43" s="30"/>
      <c r="E43" s="30"/>
      <c r="F43" s="16" t="s">
        <v>28</v>
      </c>
      <c r="G43" s="23">
        <f>SUM(H43:M43)</f>
        <v>0</v>
      </c>
      <c r="H43" s="22">
        <v>0</v>
      </c>
      <c r="I43" s="22">
        <v>0</v>
      </c>
      <c r="J43" s="22">
        <v>0</v>
      </c>
      <c r="K43" s="22">
        <v>0</v>
      </c>
      <c r="L43" s="22">
        <v>0</v>
      </c>
      <c r="M43" s="22">
        <v>0</v>
      </c>
      <c r="N43" s="30"/>
      <c r="O43" s="30"/>
      <c r="P43" s="27"/>
      <c r="Q43" s="27"/>
      <c r="R43" s="27"/>
      <c r="S43" s="27"/>
      <c r="T43" s="27"/>
      <c r="U43" s="30"/>
      <c r="V43" s="30"/>
    </row>
    <row r="44" spans="1:22" ht="51.75" customHeight="1" x14ac:dyDescent="0.25">
      <c r="A44" s="40"/>
      <c r="B44" s="41"/>
      <c r="C44" s="31"/>
      <c r="D44" s="31"/>
      <c r="E44" s="31"/>
      <c r="F44" s="20" t="s">
        <v>23</v>
      </c>
      <c r="G44" s="23">
        <f>SUM(H44:M44)</f>
        <v>0</v>
      </c>
      <c r="H44" s="22">
        <v>0</v>
      </c>
      <c r="I44" s="22">
        <v>0</v>
      </c>
      <c r="J44" s="22">
        <v>0</v>
      </c>
      <c r="K44" s="22">
        <v>0</v>
      </c>
      <c r="L44" s="22">
        <v>0</v>
      </c>
      <c r="M44" s="22">
        <v>0</v>
      </c>
      <c r="N44" s="31"/>
      <c r="O44" s="31"/>
      <c r="P44" s="28"/>
      <c r="Q44" s="28"/>
      <c r="R44" s="28"/>
      <c r="S44" s="28"/>
      <c r="T44" s="28"/>
      <c r="U44" s="31"/>
      <c r="V44" s="31"/>
    </row>
    <row r="45" spans="1:22" ht="51.75" customHeight="1" x14ac:dyDescent="0.25">
      <c r="A45" s="32" t="s">
        <v>61</v>
      </c>
      <c r="B45" s="45" t="s">
        <v>65</v>
      </c>
      <c r="C45" s="29">
        <v>2020</v>
      </c>
      <c r="D45" s="29">
        <v>2025</v>
      </c>
      <c r="E45" s="29" t="s">
        <v>62</v>
      </c>
      <c r="F45" s="16" t="s">
        <v>40</v>
      </c>
      <c r="G45" s="23">
        <f>G46+G47</f>
        <v>2177571.33</v>
      </c>
      <c r="H45" s="22">
        <f>H46+H47</f>
        <v>0</v>
      </c>
      <c r="I45" s="22">
        <f>I46+I47</f>
        <v>0</v>
      </c>
      <c r="J45" s="22">
        <f t="shared" ref="J45:M45" si="16">J46+J47</f>
        <v>2177571.33</v>
      </c>
      <c r="K45" s="22">
        <f t="shared" si="16"/>
        <v>0</v>
      </c>
      <c r="L45" s="22">
        <f t="shared" si="16"/>
        <v>0</v>
      </c>
      <c r="M45" s="22">
        <f t="shared" si="16"/>
        <v>0</v>
      </c>
      <c r="N45" s="29" t="s">
        <v>63</v>
      </c>
      <c r="O45" s="29" t="s">
        <v>64</v>
      </c>
      <c r="P45" s="26">
        <v>35</v>
      </c>
      <c r="Q45" s="26">
        <v>0</v>
      </c>
      <c r="R45" s="26">
        <v>0</v>
      </c>
      <c r="S45" s="26">
        <v>35</v>
      </c>
      <c r="T45" s="26">
        <v>0</v>
      </c>
      <c r="U45" s="29">
        <v>0</v>
      </c>
      <c r="V45" s="29">
        <v>0</v>
      </c>
    </row>
    <row r="46" spans="1:22" ht="51.75" customHeight="1" x14ac:dyDescent="0.25">
      <c r="A46" s="33"/>
      <c r="B46" s="46"/>
      <c r="C46" s="30"/>
      <c r="D46" s="30"/>
      <c r="E46" s="30"/>
      <c r="F46" s="16" t="s">
        <v>28</v>
      </c>
      <c r="G46" s="23">
        <f t="shared" ref="G46" si="17">SUM(H46:M46)</f>
        <v>0</v>
      </c>
      <c r="H46" s="22">
        <v>0</v>
      </c>
      <c r="I46" s="22">
        <v>0</v>
      </c>
      <c r="J46" s="22">
        <v>0</v>
      </c>
      <c r="K46" s="22">
        <v>0</v>
      </c>
      <c r="L46" s="22">
        <v>0</v>
      </c>
      <c r="M46" s="22">
        <v>0</v>
      </c>
      <c r="N46" s="30"/>
      <c r="O46" s="30"/>
      <c r="P46" s="27"/>
      <c r="Q46" s="27"/>
      <c r="R46" s="27"/>
      <c r="S46" s="27"/>
      <c r="T46" s="27"/>
      <c r="U46" s="30"/>
      <c r="V46" s="30"/>
    </row>
    <row r="47" spans="1:22" ht="51.75" customHeight="1" x14ac:dyDescent="0.25">
      <c r="A47" s="34"/>
      <c r="B47" s="47"/>
      <c r="C47" s="31"/>
      <c r="D47" s="31"/>
      <c r="E47" s="31"/>
      <c r="F47" s="20" t="s">
        <v>23</v>
      </c>
      <c r="G47" s="23">
        <f>SUM(H47:M47)</f>
        <v>2177571.33</v>
      </c>
      <c r="H47" s="22">
        <v>0</v>
      </c>
      <c r="I47" s="22">
        <v>0</v>
      </c>
      <c r="J47" s="22">
        <v>2177571.33</v>
      </c>
      <c r="K47" s="22">
        <v>0</v>
      </c>
      <c r="L47" s="22">
        <v>0</v>
      </c>
      <c r="M47" s="22">
        <v>0</v>
      </c>
      <c r="N47" s="31"/>
      <c r="O47" s="31"/>
      <c r="P47" s="28"/>
      <c r="Q47" s="28"/>
      <c r="R47" s="28"/>
      <c r="S47" s="28"/>
      <c r="T47" s="28"/>
      <c r="U47" s="31"/>
      <c r="V47" s="31"/>
    </row>
    <row r="48" spans="1:22" s="15" customFormat="1" ht="15" customHeight="1" x14ac:dyDescent="0.25">
      <c r="A48" s="49" t="s">
        <v>18</v>
      </c>
      <c r="B48" s="50"/>
      <c r="C48" s="35">
        <v>2020</v>
      </c>
      <c r="D48" s="35">
        <v>2025</v>
      </c>
      <c r="E48" s="29" t="s">
        <v>29</v>
      </c>
      <c r="F48" s="7" t="s">
        <v>40</v>
      </c>
      <c r="G48" s="21">
        <f>SUM(H48:M48)</f>
        <v>10860958.870000001</v>
      </c>
      <c r="H48" s="21">
        <f t="shared" ref="H48:M48" si="18">SUM(H49:H50)</f>
        <v>3378712.96</v>
      </c>
      <c r="I48" s="21">
        <f t="shared" si="18"/>
        <v>2336948.46</v>
      </c>
      <c r="J48" s="21">
        <f t="shared" si="18"/>
        <v>4438147.45</v>
      </c>
      <c r="K48" s="21">
        <f>SUM(K49:K50)</f>
        <v>0</v>
      </c>
      <c r="L48" s="21">
        <f>SUM(L49:L50)</f>
        <v>0</v>
      </c>
      <c r="M48" s="21">
        <f t="shared" si="18"/>
        <v>707150</v>
      </c>
      <c r="N48" s="42" t="s">
        <v>45</v>
      </c>
      <c r="O48" s="42" t="s">
        <v>45</v>
      </c>
      <c r="P48" s="42" t="s">
        <v>45</v>
      </c>
      <c r="Q48" s="42" t="s">
        <v>45</v>
      </c>
      <c r="R48" s="42" t="s">
        <v>45</v>
      </c>
      <c r="S48" s="42" t="s">
        <v>45</v>
      </c>
      <c r="T48" s="42" t="s">
        <v>45</v>
      </c>
      <c r="U48" s="42" t="s">
        <v>45</v>
      </c>
      <c r="V48" s="42" t="s">
        <v>45</v>
      </c>
    </row>
    <row r="49" spans="1:22" s="15" customFormat="1" ht="49.5" customHeight="1" x14ac:dyDescent="0.25">
      <c r="A49" s="51"/>
      <c r="B49" s="52"/>
      <c r="C49" s="36"/>
      <c r="D49" s="36"/>
      <c r="E49" s="55"/>
      <c r="F49" s="16" t="s">
        <v>28</v>
      </c>
      <c r="G49" s="21">
        <f>SUM(H49:M49)</f>
        <v>5092757.4000000004</v>
      </c>
      <c r="H49" s="21">
        <f t="shared" ref="H49:M50" si="19">H13</f>
        <v>1406484.1400000001</v>
      </c>
      <c r="I49" s="21">
        <f>I13</f>
        <v>1468123.26</v>
      </c>
      <c r="J49" s="21">
        <f t="shared" si="19"/>
        <v>1511000</v>
      </c>
      <c r="K49" s="21">
        <f t="shared" si="19"/>
        <v>0</v>
      </c>
      <c r="L49" s="21">
        <f t="shared" si="19"/>
        <v>0</v>
      </c>
      <c r="M49" s="21">
        <f t="shared" si="19"/>
        <v>707150</v>
      </c>
      <c r="N49" s="43"/>
      <c r="O49" s="43"/>
      <c r="P49" s="43"/>
      <c r="Q49" s="43"/>
      <c r="R49" s="43"/>
      <c r="S49" s="43"/>
      <c r="T49" s="43"/>
      <c r="U49" s="43"/>
      <c r="V49" s="43"/>
    </row>
    <row r="50" spans="1:22" s="15" customFormat="1" ht="31.5" x14ac:dyDescent="0.25">
      <c r="A50" s="53"/>
      <c r="B50" s="54"/>
      <c r="C50" s="37"/>
      <c r="D50" s="37"/>
      <c r="E50" s="56"/>
      <c r="F50" s="7" t="s">
        <v>23</v>
      </c>
      <c r="G50" s="21">
        <f>SUM(H50:M50)</f>
        <v>5768201.4699999997</v>
      </c>
      <c r="H50" s="21">
        <f t="shared" si="19"/>
        <v>1972228.8199999998</v>
      </c>
      <c r="I50" s="21">
        <f t="shared" si="19"/>
        <v>868825.2</v>
      </c>
      <c r="J50" s="21">
        <f t="shared" si="19"/>
        <v>2927147.45</v>
      </c>
      <c r="K50" s="21">
        <f t="shared" si="19"/>
        <v>0</v>
      </c>
      <c r="L50" s="21">
        <f t="shared" si="19"/>
        <v>0</v>
      </c>
      <c r="M50" s="21">
        <f t="shared" si="19"/>
        <v>0</v>
      </c>
      <c r="N50" s="44"/>
      <c r="O50" s="44"/>
      <c r="P50" s="44"/>
      <c r="Q50" s="44"/>
      <c r="R50" s="44"/>
      <c r="S50" s="44"/>
      <c r="T50" s="44"/>
      <c r="U50" s="44"/>
      <c r="V50" s="44"/>
    </row>
    <row r="51" spans="1:22" s="8" customFormat="1" ht="15.75" x14ac:dyDescent="0.25">
      <c r="G51" s="9"/>
      <c r="H51" s="9"/>
      <c r="I51" s="9"/>
      <c r="J51" s="9"/>
      <c r="K51" s="9"/>
      <c r="L51" s="9"/>
      <c r="M51" s="9"/>
    </row>
    <row r="52" spans="1:22" s="8" customFormat="1" ht="15.75" x14ac:dyDescent="0.25">
      <c r="G52" s="9"/>
      <c r="H52" s="9"/>
      <c r="I52" s="9"/>
      <c r="J52" s="9"/>
      <c r="K52" s="9"/>
      <c r="L52" s="9"/>
      <c r="M52" s="9"/>
    </row>
    <row r="53" spans="1:22" s="8" customFormat="1" ht="15.75" x14ac:dyDescent="0.25">
      <c r="G53" s="9"/>
      <c r="H53" s="9"/>
      <c r="I53" s="9"/>
      <c r="J53" s="9"/>
      <c r="K53" s="9"/>
      <c r="L53" s="9"/>
      <c r="M53" s="9"/>
    </row>
    <row r="54" spans="1:22" s="8" customFormat="1" ht="15.75" x14ac:dyDescent="0.25">
      <c r="G54" s="9"/>
      <c r="H54" s="9"/>
      <c r="I54" s="9"/>
      <c r="J54" s="9"/>
      <c r="K54" s="9"/>
      <c r="L54" s="9"/>
      <c r="M54" s="9"/>
    </row>
    <row r="55" spans="1:22" s="8" customFormat="1" ht="15.75" x14ac:dyDescent="0.25">
      <c r="G55" s="9"/>
      <c r="H55" s="9"/>
      <c r="I55" s="9"/>
      <c r="J55" s="9"/>
      <c r="K55" s="9"/>
      <c r="L55" s="9"/>
      <c r="M55" s="9"/>
    </row>
    <row r="56" spans="1:22" s="8" customFormat="1" ht="15.75" x14ac:dyDescent="0.25">
      <c r="G56" s="9"/>
      <c r="H56" s="9"/>
      <c r="I56" s="9"/>
      <c r="J56" s="9"/>
      <c r="K56" s="9"/>
      <c r="L56" s="9"/>
      <c r="M56" s="9"/>
    </row>
    <row r="57" spans="1:22" s="8" customFormat="1" ht="15.75" x14ac:dyDescent="0.25">
      <c r="G57" s="9"/>
      <c r="H57" s="9"/>
      <c r="I57" s="9"/>
      <c r="J57" s="9"/>
      <c r="K57" s="9"/>
      <c r="L57" s="9"/>
      <c r="M57" s="9"/>
    </row>
    <row r="58" spans="1:22" s="8" customFormat="1" ht="15.75" x14ac:dyDescent="0.25">
      <c r="G58" s="9"/>
      <c r="H58" s="9"/>
      <c r="I58" s="9"/>
      <c r="J58" s="9"/>
      <c r="K58" s="9"/>
      <c r="L58" s="9"/>
      <c r="M58" s="9"/>
    </row>
    <row r="59" spans="1:22" s="8" customFormat="1" ht="15.75" x14ac:dyDescent="0.25">
      <c r="G59" s="9"/>
      <c r="H59" s="9"/>
      <c r="I59" s="9"/>
      <c r="J59" s="9"/>
      <c r="K59" s="9"/>
      <c r="L59" s="9"/>
      <c r="M59" s="9"/>
    </row>
    <row r="60" spans="1:22" s="8" customFormat="1" ht="15.75" x14ac:dyDescent="0.25">
      <c r="G60" s="9"/>
      <c r="H60" s="9"/>
      <c r="I60" s="9"/>
      <c r="J60" s="9"/>
      <c r="K60" s="9"/>
      <c r="L60" s="9"/>
      <c r="M60" s="9"/>
    </row>
    <row r="61" spans="1:22" s="8" customFormat="1" ht="15.75" x14ac:dyDescent="0.25">
      <c r="G61" s="9"/>
      <c r="H61" s="9"/>
      <c r="I61" s="9"/>
      <c r="J61" s="9"/>
      <c r="K61" s="9"/>
      <c r="L61" s="9"/>
      <c r="M61" s="9"/>
    </row>
    <row r="62" spans="1:22" s="8" customFormat="1" ht="15.75" x14ac:dyDescent="0.25">
      <c r="G62" s="9"/>
      <c r="H62" s="9"/>
      <c r="I62" s="9"/>
      <c r="J62" s="9"/>
      <c r="K62" s="9"/>
      <c r="L62" s="9"/>
      <c r="M62" s="9"/>
    </row>
    <row r="63" spans="1:22" s="8" customFormat="1" ht="15.75" x14ac:dyDescent="0.25">
      <c r="G63" s="9"/>
      <c r="H63" s="9"/>
      <c r="I63" s="9"/>
      <c r="J63" s="9"/>
      <c r="K63" s="9"/>
      <c r="L63" s="9"/>
      <c r="M63" s="9"/>
    </row>
    <row r="64" spans="1:22"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G406" s="9"/>
      <c r="H406" s="9"/>
      <c r="I406" s="9"/>
      <c r="J406" s="9"/>
      <c r="K406" s="9"/>
      <c r="L406" s="9"/>
      <c r="M406" s="9"/>
    </row>
    <row r="407" spans="1:22" s="8" customFormat="1" ht="15.75" x14ac:dyDescent="0.25">
      <c r="G407" s="9"/>
      <c r="H407" s="9"/>
      <c r="I407" s="9"/>
      <c r="J407" s="9"/>
      <c r="K407" s="9"/>
      <c r="L407" s="9"/>
      <c r="M407" s="9"/>
    </row>
    <row r="408" spans="1:22" s="8" customFormat="1" ht="15.75" x14ac:dyDescent="0.25">
      <c r="G408" s="9"/>
      <c r="H408" s="9"/>
      <c r="I408" s="9"/>
      <c r="J408" s="9"/>
      <c r="K408" s="9"/>
      <c r="L408" s="9"/>
      <c r="M408" s="9"/>
    </row>
    <row r="409" spans="1:22" s="8" customFormat="1" ht="15.75" x14ac:dyDescent="0.25">
      <c r="G409" s="9"/>
      <c r="H409" s="9"/>
      <c r="I409" s="9"/>
      <c r="J409" s="9"/>
      <c r="K409" s="9"/>
      <c r="L409" s="9"/>
      <c r="M409" s="9"/>
    </row>
    <row r="410" spans="1:22" s="8" customFormat="1" ht="15.75" x14ac:dyDescent="0.25">
      <c r="G410" s="9"/>
      <c r="H410" s="9"/>
      <c r="I410" s="9"/>
      <c r="J410" s="9"/>
      <c r="K410" s="9"/>
      <c r="L410" s="9"/>
      <c r="M410" s="9"/>
    </row>
    <row r="411" spans="1:22" s="8" customFormat="1" ht="15.75" x14ac:dyDescent="0.25">
      <c r="G411" s="9"/>
      <c r="H411" s="9"/>
      <c r="I411" s="9"/>
      <c r="J411" s="9"/>
      <c r="K411" s="9"/>
      <c r="L411" s="9"/>
      <c r="M411" s="9"/>
    </row>
    <row r="412" spans="1:22" s="8" customFormat="1" ht="15.75" x14ac:dyDescent="0.25">
      <c r="A412" s="10"/>
      <c r="B412" s="10"/>
      <c r="C412" s="10"/>
      <c r="D412" s="10"/>
      <c r="E412" s="10"/>
      <c r="G412" s="9"/>
      <c r="H412" s="9"/>
      <c r="I412" s="9"/>
      <c r="J412" s="9"/>
      <c r="K412" s="9"/>
      <c r="L412" s="9"/>
      <c r="M412" s="9"/>
      <c r="N412" s="10"/>
      <c r="O412" s="10"/>
      <c r="P412" s="10"/>
      <c r="Q412" s="10"/>
      <c r="R412" s="10"/>
      <c r="S412" s="10"/>
      <c r="T412" s="10"/>
      <c r="U412" s="10"/>
      <c r="V412" s="10"/>
    </row>
    <row r="413" spans="1:22" s="8" customFormat="1" ht="15.75" x14ac:dyDescent="0.25">
      <c r="A413" s="10"/>
      <c r="B413" s="10"/>
      <c r="C413" s="10"/>
      <c r="D413" s="10"/>
      <c r="E413" s="10"/>
      <c r="G413" s="9"/>
      <c r="H413" s="9"/>
      <c r="I413" s="9"/>
      <c r="J413" s="9"/>
      <c r="K413" s="9"/>
      <c r="L413" s="9"/>
      <c r="M413" s="9"/>
      <c r="N413" s="10"/>
      <c r="O413" s="10"/>
      <c r="P413" s="10"/>
      <c r="Q413" s="10"/>
      <c r="R413" s="10"/>
      <c r="S413" s="10"/>
      <c r="T413" s="10"/>
      <c r="U413" s="10"/>
      <c r="V413" s="10"/>
    </row>
    <row r="414" spans="1:22" s="8" customFormat="1" ht="15.75" x14ac:dyDescent="0.25">
      <c r="A414" s="10"/>
      <c r="B414" s="10"/>
      <c r="C414" s="10"/>
      <c r="D414" s="10"/>
      <c r="E414" s="10"/>
      <c r="G414" s="9"/>
      <c r="H414" s="9"/>
      <c r="I414" s="9"/>
      <c r="J414" s="9"/>
      <c r="K414" s="9"/>
      <c r="L414" s="9"/>
      <c r="M414" s="9"/>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x14ac:dyDescent="0.2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x14ac:dyDescent="0.2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x14ac:dyDescent="0.2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8" customFormat="1" ht="15.75" x14ac:dyDescent="0.25">
      <c r="A419" s="10"/>
      <c r="B419" s="10"/>
      <c r="C419" s="10"/>
      <c r="D419" s="10"/>
      <c r="E419" s="10"/>
      <c r="F419" s="10"/>
      <c r="G419" s="11"/>
      <c r="H419" s="11"/>
      <c r="I419" s="11"/>
      <c r="J419" s="11"/>
      <c r="K419" s="11"/>
      <c r="L419" s="11"/>
      <c r="M419" s="11"/>
      <c r="N419" s="10"/>
      <c r="O419" s="10"/>
      <c r="P419" s="10"/>
      <c r="Q419" s="10"/>
      <c r="R419" s="10"/>
      <c r="S419" s="10"/>
      <c r="T419" s="10"/>
      <c r="U419" s="10"/>
      <c r="V419" s="10"/>
    </row>
    <row r="420" spans="1:22" s="8" customFormat="1" ht="15.75" x14ac:dyDescent="0.25">
      <c r="A420" s="10"/>
      <c r="B420" s="10"/>
      <c r="C420" s="10"/>
      <c r="D420" s="10"/>
      <c r="E420" s="10"/>
      <c r="F420" s="10"/>
      <c r="G420" s="11"/>
      <c r="H420" s="11"/>
      <c r="I420" s="11"/>
      <c r="J420" s="11"/>
      <c r="K420" s="11"/>
      <c r="L420" s="11"/>
      <c r="M420" s="11"/>
      <c r="N420" s="10"/>
      <c r="O420" s="10"/>
      <c r="P420" s="10"/>
      <c r="Q420" s="10"/>
      <c r="R420" s="10"/>
      <c r="S420" s="10"/>
      <c r="T420" s="10"/>
      <c r="U420" s="10"/>
      <c r="V420" s="10"/>
    </row>
    <row r="421" spans="1:22" s="8" customFormat="1" ht="15.75" x14ac:dyDescent="0.25">
      <c r="A421" s="10"/>
      <c r="B421" s="10"/>
      <c r="C421" s="10"/>
      <c r="D421" s="10"/>
      <c r="E421" s="10"/>
      <c r="F421" s="10"/>
      <c r="G421" s="11"/>
      <c r="H421" s="11"/>
      <c r="I421" s="11"/>
      <c r="J421" s="11"/>
      <c r="K421" s="11"/>
      <c r="L421" s="11"/>
      <c r="M421" s="11"/>
      <c r="N421" s="10"/>
      <c r="O421" s="10"/>
      <c r="P421" s="10"/>
      <c r="Q421" s="10"/>
      <c r="R421" s="10"/>
      <c r="S421" s="10"/>
      <c r="T421" s="10"/>
      <c r="U421" s="10"/>
      <c r="V421" s="10"/>
    </row>
    <row r="422" spans="1:22" s="10" customFormat="1" ht="15.75" x14ac:dyDescent="0.25">
      <c r="G422" s="11"/>
      <c r="H422" s="11"/>
      <c r="I422" s="11"/>
      <c r="J422" s="11"/>
      <c r="K422" s="11"/>
      <c r="L422" s="11"/>
      <c r="M422" s="11"/>
    </row>
    <row r="423" spans="1:22" s="10" customFormat="1" ht="15.75" x14ac:dyDescent="0.25">
      <c r="G423" s="11"/>
      <c r="H423" s="11"/>
      <c r="I423" s="11"/>
      <c r="J423" s="11"/>
      <c r="K423" s="11"/>
      <c r="L423" s="11"/>
      <c r="M423" s="11"/>
    </row>
    <row r="424" spans="1:22" s="10" customFormat="1" ht="15.75" x14ac:dyDescent="0.25">
      <c r="G424" s="11"/>
      <c r="H424" s="11"/>
      <c r="I424" s="11"/>
      <c r="J424" s="11"/>
      <c r="K424" s="11"/>
      <c r="L424" s="11"/>
      <c r="M424" s="11"/>
    </row>
    <row r="425" spans="1:22" s="10" customFormat="1" ht="15.75" x14ac:dyDescent="0.25">
      <c r="G425" s="11"/>
      <c r="H425" s="11"/>
      <c r="I425" s="11"/>
      <c r="J425" s="11"/>
      <c r="K425" s="11"/>
      <c r="L425" s="11"/>
      <c r="M425" s="11"/>
    </row>
    <row r="426" spans="1:22" s="10" customFormat="1" ht="15.75" x14ac:dyDescent="0.25">
      <c r="G426" s="11"/>
      <c r="H426" s="11"/>
      <c r="I426" s="11"/>
      <c r="J426" s="11"/>
      <c r="K426" s="11"/>
      <c r="L426" s="11"/>
      <c r="M426" s="11"/>
    </row>
    <row r="427" spans="1:22" s="10" customFormat="1" ht="15.75" x14ac:dyDescent="0.25">
      <c r="G427" s="11"/>
      <c r="H427" s="11"/>
      <c r="I427" s="11"/>
      <c r="J427" s="11"/>
      <c r="K427" s="11"/>
      <c r="L427" s="11"/>
      <c r="M427" s="11"/>
    </row>
    <row r="428" spans="1:22" s="10" customFormat="1" ht="15.75" x14ac:dyDescent="0.25">
      <c r="G428" s="11"/>
      <c r="H428" s="11"/>
      <c r="I428" s="11"/>
      <c r="J428" s="11"/>
      <c r="K428" s="11"/>
      <c r="L428" s="11"/>
      <c r="M428" s="11"/>
    </row>
    <row r="429" spans="1:22" s="10" customFormat="1" ht="15.75" x14ac:dyDescent="0.25">
      <c r="G429" s="11"/>
      <c r="H429" s="11"/>
      <c r="I429" s="11"/>
      <c r="J429" s="11"/>
      <c r="K429" s="11"/>
      <c r="L429" s="11"/>
      <c r="M429" s="11"/>
    </row>
    <row r="430" spans="1:22" s="10" customFormat="1" ht="15.75" x14ac:dyDescent="0.25">
      <c r="G430" s="11"/>
      <c r="H430" s="11"/>
      <c r="I430" s="11"/>
      <c r="J430" s="11"/>
      <c r="K430" s="11"/>
      <c r="L430" s="11"/>
      <c r="M430" s="11"/>
    </row>
    <row r="431" spans="1:22" s="10" customFormat="1" ht="15.75" x14ac:dyDescent="0.25">
      <c r="G431" s="11"/>
      <c r="H431" s="11"/>
      <c r="I431" s="11"/>
      <c r="J431" s="11"/>
      <c r="K431" s="11"/>
      <c r="L431" s="11"/>
      <c r="M431" s="11"/>
    </row>
    <row r="432" spans="1:22"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7:13" s="10" customFormat="1" ht="15.75" x14ac:dyDescent="0.25">
      <c r="G1457" s="11"/>
      <c r="H1457" s="11"/>
      <c r="I1457" s="11"/>
      <c r="J1457" s="11"/>
      <c r="K1457" s="11"/>
      <c r="L1457" s="11"/>
      <c r="M1457" s="11"/>
    </row>
    <row r="1458" spans="7:13" s="10" customFormat="1" ht="15.75" x14ac:dyDescent="0.25">
      <c r="G1458" s="11"/>
      <c r="H1458" s="11"/>
      <c r="I1458" s="11"/>
      <c r="J1458" s="11"/>
      <c r="K1458" s="11"/>
      <c r="L1458" s="11"/>
      <c r="M1458" s="11"/>
    </row>
    <row r="1459" spans="7:13" s="10" customFormat="1" ht="15.75" x14ac:dyDescent="0.25">
      <c r="G1459" s="11"/>
      <c r="H1459" s="11"/>
      <c r="I1459" s="11"/>
      <c r="J1459" s="11"/>
      <c r="K1459" s="11"/>
      <c r="L1459" s="11"/>
      <c r="M1459" s="11"/>
    </row>
    <row r="1460" spans="7:13" s="10" customFormat="1" ht="15.75" x14ac:dyDescent="0.25">
      <c r="G1460" s="11"/>
      <c r="H1460" s="11"/>
      <c r="I1460" s="11"/>
      <c r="J1460" s="11"/>
      <c r="K1460" s="11"/>
      <c r="L1460" s="11"/>
      <c r="M1460" s="11"/>
    </row>
    <row r="1461" spans="7:13" s="10" customFormat="1" ht="15.75" x14ac:dyDescent="0.25">
      <c r="G1461" s="11"/>
      <c r="H1461" s="11"/>
      <c r="I1461" s="11"/>
      <c r="J1461" s="11"/>
      <c r="K1461" s="11"/>
      <c r="L1461" s="11"/>
      <c r="M1461" s="11"/>
    </row>
    <row r="1462" spans="7:13" s="10" customFormat="1" ht="15.75" x14ac:dyDescent="0.25">
      <c r="G1462" s="11"/>
      <c r="H1462" s="11"/>
      <c r="I1462" s="11"/>
      <c r="J1462" s="11"/>
      <c r="K1462" s="11"/>
      <c r="L1462" s="11"/>
      <c r="M1462" s="11"/>
    </row>
    <row r="1463" spans="7:13" s="10" customFormat="1" ht="15.75" x14ac:dyDescent="0.25">
      <c r="G1463" s="11"/>
      <c r="H1463" s="11"/>
      <c r="I1463" s="11"/>
      <c r="J1463" s="11"/>
      <c r="K1463" s="11"/>
      <c r="L1463" s="11"/>
      <c r="M1463" s="11"/>
    </row>
    <row r="1464" spans="7:13" s="10" customFormat="1" ht="15.75" x14ac:dyDescent="0.25">
      <c r="G1464" s="11"/>
      <c r="H1464" s="11"/>
      <c r="I1464" s="11"/>
      <c r="J1464" s="11"/>
      <c r="K1464" s="11"/>
      <c r="L1464" s="11"/>
      <c r="M1464" s="11"/>
    </row>
    <row r="1465" spans="7:13" s="10" customFormat="1" ht="15.75" x14ac:dyDescent="0.25">
      <c r="G1465" s="11"/>
      <c r="H1465" s="11"/>
      <c r="I1465" s="11"/>
      <c r="J1465" s="11"/>
      <c r="K1465" s="11"/>
      <c r="L1465" s="11"/>
      <c r="M1465" s="11"/>
    </row>
    <row r="1466" spans="7:13" s="10" customFormat="1" ht="15.75" x14ac:dyDescent="0.25">
      <c r="G1466" s="11"/>
      <c r="H1466" s="11"/>
      <c r="I1466" s="11"/>
      <c r="J1466" s="11"/>
      <c r="K1466" s="11"/>
      <c r="L1466" s="11"/>
      <c r="M1466" s="11"/>
    </row>
    <row r="1467" spans="7:13" s="10" customFormat="1" ht="15.75" x14ac:dyDescent="0.25">
      <c r="G1467" s="11"/>
      <c r="H1467" s="11"/>
      <c r="I1467" s="11"/>
      <c r="J1467" s="11"/>
      <c r="K1467" s="11"/>
      <c r="L1467" s="11"/>
      <c r="M1467" s="11"/>
    </row>
    <row r="1468" spans="7:13" s="10" customFormat="1" ht="15.75" x14ac:dyDescent="0.25">
      <c r="G1468" s="11"/>
      <c r="H1468" s="11"/>
      <c r="I1468" s="11"/>
      <c r="J1468" s="11"/>
      <c r="K1468" s="11"/>
      <c r="L1468" s="11"/>
      <c r="M1468" s="11"/>
    </row>
    <row r="1469" spans="7:13" s="10" customFormat="1" ht="15.75" x14ac:dyDescent="0.25">
      <c r="G1469" s="11"/>
      <c r="H1469" s="11"/>
      <c r="I1469" s="11"/>
      <c r="J1469" s="11"/>
      <c r="K1469" s="11"/>
      <c r="L1469" s="11"/>
      <c r="M1469" s="11"/>
    </row>
    <row r="1470" spans="7:13" s="10" customFormat="1" ht="15.75" x14ac:dyDescent="0.25">
      <c r="G1470" s="11"/>
      <c r="H1470" s="11"/>
      <c r="I1470" s="11"/>
      <c r="J1470" s="11"/>
      <c r="K1470" s="11"/>
      <c r="L1470" s="11"/>
      <c r="M1470" s="11"/>
    </row>
    <row r="1471" spans="7:13" s="10" customFormat="1" ht="15.75" x14ac:dyDescent="0.25">
      <c r="G1471" s="11"/>
      <c r="H1471" s="11"/>
      <c r="I1471" s="11"/>
      <c r="J1471" s="11"/>
      <c r="K1471" s="11"/>
      <c r="L1471" s="11"/>
      <c r="M1471" s="11"/>
    </row>
    <row r="1472" spans="7:13" s="10" customFormat="1" ht="15.75" x14ac:dyDescent="0.25">
      <c r="G1472" s="11"/>
      <c r="H1472" s="11"/>
      <c r="I1472" s="11"/>
      <c r="J1472" s="11"/>
      <c r="K1472" s="11"/>
      <c r="L1472" s="11"/>
      <c r="M1472" s="11"/>
    </row>
    <row r="1473" spans="1:26" s="10" customFormat="1" ht="15.75" x14ac:dyDescent="0.25">
      <c r="G1473" s="11"/>
      <c r="H1473" s="11"/>
      <c r="I1473" s="11"/>
      <c r="J1473" s="11"/>
      <c r="K1473" s="11"/>
      <c r="L1473" s="11"/>
      <c r="M1473" s="11"/>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x14ac:dyDescent="0.2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x14ac:dyDescent="0.2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x14ac:dyDescent="0.2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10" customFormat="1" ht="15.75" x14ac:dyDescent="0.25">
      <c r="A1481" s="6"/>
      <c r="B1481" s="6"/>
      <c r="C1481" s="6"/>
      <c r="D1481" s="6"/>
      <c r="E1481" s="6"/>
      <c r="F1481" s="6"/>
      <c r="G1481" s="12"/>
      <c r="H1481" s="12"/>
      <c r="I1481" s="12"/>
      <c r="J1481" s="11"/>
      <c r="K1481" s="12"/>
      <c r="L1481" s="12"/>
      <c r="M1481" s="12"/>
      <c r="N1481" s="6"/>
      <c r="O1481" s="6"/>
      <c r="P1481" s="6"/>
      <c r="Q1481" s="6"/>
      <c r="R1481" s="6"/>
      <c r="S1481" s="6"/>
      <c r="T1481" s="6"/>
      <c r="U1481" s="6"/>
      <c r="V1481" s="6"/>
    </row>
    <row r="1482" spans="1:26" s="10" customFormat="1" ht="15.75" x14ac:dyDescent="0.25">
      <c r="A1482" s="6"/>
      <c r="B1482" s="6"/>
      <c r="C1482" s="6"/>
      <c r="D1482" s="6"/>
      <c r="E1482" s="6"/>
      <c r="F1482" s="6"/>
      <c r="G1482" s="12"/>
      <c r="H1482" s="12"/>
      <c r="I1482" s="12"/>
      <c r="J1482" s="11"/>
      <c r="K1482" s="12"/>
      <c r="L1482" s="12"/>
      <c r="M1482" s="12"/>
      <c r="N1482" s="6"/>
      <c r="O1482" s="6"/>
      <c r="P1482" s="6"/>
      <c r="Q1482" s="6"/>
      <c r="R1482" s="6"/>
      <c r="S1482" s="6"/>
      <c r="T1482" s="6"/>
      <c r="U1482" s="6"/>
      <c r="V1482" s="6"/>
    </row>
    <row r="1483" spans="1:26" s="10" customFormat="1" ht="15.75" x14ac:dyDescent="0.25">
      <c r="A1483" s="6"/>
      <c r="B1483" s="6"/>
      <c r="C1483" s="6"/>
      <c r="D1483" s="6"/>
      <c r="E1483" s="6"/>
      <c r="F1483" s="6"/>
      <c r="G1483" s="12"/>
      <c r="H1483" s="12"/>
      <c r="I1483" s="12"/>
      <c r="J1483" s="11"/>
      <c r="K1483" s="12"/>
      <c r="L1483" s="12"/>
      <c r="M1483" s="12"/>
      <c r="N1483" s="6"/>
      <c r="O1483" s="6"/>
      <c r="P1483" s="6"/>
      <c r="Q1483" s="6"/>
      <c r="R1483" s="6"/>
      <c r="S1483" s="6"/>
      <c r="T1483" s="6"/>
      <c r="U1483" s="6"/>
      <c r="V1483" s="6"/>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ht="15.75" x14ac:dyDescent="0.25">
      <c r="G1694" s="12"/>
      <c r="H1694" s="12"/>
      <c r="I1694" s="12"/>
      <c r="J1694" s="11"/>
      <c r="K1694" s="12"/>
      <c r="L1694" s="12"/>
      <c r="M1694" s="12"/>
      <c r="W1694" s="10"/>
      <c r="X1694" s="10"/>
      <c r="Y1694" s="10"/>
      <c r="Z1694" s="10"/>
    </row>
    <row r="1695" spans="7:26" s="6" customFormat="1" ht="15.75" x14ac:dyDescent="0.25">
      <c r="G1695" s="12"/>
      <c r="H1695" s="12"/>
      <c r="I1695" s="12"/>
      <c r="J1695" s="11"/>
      <c r="K1695" s="12"/>
      <c r="L1695" s="12"/>
      <c r="M1695" s="12"/>
      <c r="W1695" s="10"/>
      <c r="X1695" s="10"/>
      <c r="Y1695" s="10"/>
      <c r="Z1695" s="10"/>
    </row>
    <row r="1696" spans="7:26" s="6" customFormat="1" ht="15.75" x14ac:dyDescent="0.25">
      <c r="G1696" s="12"/>
      <c r="H1696" s="12"/>
      <c r="I1696" s="12"/>
      <c r="J1696" s="11"/>
      <c r="K1696" s="12"/>
      <c r="L1696" s="12"/>
      <c r="M1696" s="12"/>
      <c r="W1696" s="10"/>
      <c r="X1696" s="10"/>
      <c r="Y1696" s="10"/>
      <c r="Z1696" s="10"/>
    </row>
    <row r="1697" spans="7:26" s="6" customFormat="1" ht="15.75" x14ac:dyDescent="0.25">
      <c r="G1697" s="12"/>
      <c r="H1697" s="12"/>
      <c r="I1697" s="12"/>
      <c r="J1697" s="11"/>
      <c r="K1697" s="12"/>
      <c r="L1697" s="12"/>
      <c r="M1697" s="12"/>
      <c r="W1697" s="10"/>
      <c r="X1697" s="10"/>
      <c r="Y1697" s="10"/>
      <c r="Z1697" s="10"/>
    </row>
    <row r="1698" spans="7:26" s="6" customFormat="1" ht="15.75" x14ac:dyDescent="0.25">
      <c r="G1698" s="12"/>
      <c r="H1698" s="12"/>
      <c r="I1698" s="12"/>
      <c r="J1698" s="11"/>
      <c r="K1698" s="12"/>
      <c r="L1698" s="12"/>
      <c r="M1698" s="12"/>
      <c r="W1698" s="10"/>
      <c r="X1698" s="10"/>
      <c r="Y1698" s="10"/>
      <c r="Z1698" s="10"/>
    </row>
    <row r="1699" spans="7:26" s="6" customFormat="1" ht="15.75" x14ac:dyDescent="0.25">
      <c r="G1699" s="12"/>
      <c r="H1699" s="12"/>
      <c r="I1699" s="12"/>
      <c r="J1699" s="11"/>
      <c r="K1699" s="12"/>
      <c r="L1699" s="12"/>
      <c r="M1699" s="12"/>
      <c r="W1699" s="10"/>
      <c r="X1699" s="10"/>
      <c r="Y1699" s="10"/>
      <c r="Z1699" s="10"/>
    </row>
    <row r="1700" spans="7:26" s="6" customFormat="1" x14ac:dyDescent="0.25">
      <c r="J1700" s="10"/>
      <c r="W1700" s="10"/>
      <c r="X1700" s="10"/>
      <c r="Y1700" s="10"/>
      <c r="Z1700" s="10"/>
    </row>
    <row r="1701" spans="7:26" s="6" customFormat="1" x14ac:dyDescent="0.25">
      <c r="J1701" s="10"/>
      <c r="W1701" s="10"/>
      <c r="X1701" s="10"/>
      <c r="Y1701" s="10"/>
      <c r="Z1701" s="10"/>
    </row>
    <row r="1702" spans="7:26" s="6" customFormat="1" x14ac:dyDescent="0.25">
      <c r="J1702" s="10"/>
      <c r="W1702" s="10"/>
      <c r="X1702" s="10"/>
      <c r="Y1702" s="10"/>
      <c r="Z1702" s="10"/>
    </row>
    <row r="1703" spans="7:26" s="6" customFormat="1" x14ac:dyDescent="0.25">
      <c r="J1703" s="10"/>
      <c r="W1703" s="10"/>
      <c r="X1703" s="10"/>
      <c r="Y1703" s="10"/>
      <c r="Z1703" s="10"/>
    </row>
    <row r="1704" spans="7:26" s="6" customFormat="1" x14ac:dyDescent="0.25">
      <c r="J1704" s="10"/>
      <c r="W1704" s="10"/>
      <c r="X1704" s="10"/>
      <c r="Y1704" s="10"/>
      <c r="Z1704" s="10"/>
    </row>
    <row r="1705" spans="7:26" s="6" customFormat="1" x14ac:dyDescent="0.25">
      <c r="J1705" s="10"/>
      <c r="W1705" s="10"/>
      <c r="X1705" s="10"/>
      <c r="Y1705" s="10"/>
      <c r="Z1705" s="10"/>
    </row>
    <row r="1706" spans="7:26" s="6" customFormat="1" x14ac:dyDescent="0.25">
      <c r="J1706" s="10"/>
      <c r="W1706" s="10"/>
      <c r="X1706" s="10"/>
      <c r="Y1706" s="10"/>
      <c r="Z1706" s="10"/>
    </row>
    <row r="1707" spans="7:26" s="6" customFormat="1" x14ac:dyDescent="0.25">
      <c r="J1707" s="10"/>
      <c r="W1707" s="10"/>
      <c r="X1707" s="10"/>
      <c r="Y1707" s="10"/>
      <c r="Z1707" s="10"/>
    </row>
    <row r="1708" spans="7:26" s="6" customFormat="1" x14ac:dyDescent="0.25">
      <c r="J1708" s="10"/>
      <c r="W1708" s="10"/>
      <c r="X1708" s="10"/>
      <c r="Y1708" s="10"/>
      <c r="Z1708" s="10"/>
    </row>
    <row r="1709" spans="7:26" s="6" customFormat="1" x14ac:dyDescent="0.25">
      <c r="J1709" s="10"/>
      <c r="W1709" s="10"/>
      <c r="X1709" s="10"/>
      <c r="Y1709" s="10"/>
      <c r="Z1709" s="10"/>
    </row>
    <row r="1710" spans="7:26" s="6" customFormat="1" x14ac:dyDescent="0.25">
      <c r="J1710" s="10"/>
      <c r="W1710" s="10"/>
      <c r="X1710" s="10"/>
      <c r="Y1710" s="10"/>
      <c r="Z1710" s="10"/>
    </row>
    <row r="1711" spans="7:26" s="6" customFormat="1" x14ac:dyDescent="0.25">
      <c r="J1711" s="10"/>
      <c r="W1711" s="10"/>
      <c r="X1711" s="10"/>
      <c r="Y1711" s="10"/>
      <c r="Z1711" s="10"/>
    </row>
    <row r="1712" spans="7: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J3575" s="10"/>
      <c r="W3575" s="10"/>
      <c r="X3575" s="10"/>
      <c r="Y3575" s="10"/>
      <c r="Z3575" s="10"/>
    </row>
    <row r="3576" spans="1:26" s="6" customFormat="1" x14ac:dyDescent="0.25">
      <c r="J3576" s="10"/>
      <c r="W3576" s="10"/>
      <c r="X3576" s="10"/>
      <c r="Y3576" s="10"/>
      <c r="Z3576" s="10"/>
    </row>
    <row r="3577" spans="1:26" s="6" customFormat="1" x14ac:dyDescent="0.25">
      <c r="J3577" s="10"/>
      <c r="W3577" s="10"/>
      <c r="X3577" s="10"/>
      <c r="Y3577" s="10"/>
      <c r="Z3577" s="10"/>
    </row>
    <row r="3578" spans="1:26" s="6" customFormat="1" x14ac:dyDescent="0.25">
      <c r="J3578" s="10"/>
      <c r="W3578" s="10"/>
      <c r="X3578" s="10"/>
      <c r="Y3578" s="10"/>
      <c r="Z3578" s="10"/>
    </row>
    <row r="3579" spans="1:26" s="6" customFormat="1" x14ac:dyDescent="0.25">
      <c r="J3579" s="10"/>
      <c r="W3579" s="10"/>
      <c r="X3579" s="10"/>
      <c r="Y3579" s="10"/>
      <c r="Z3579" s="10"/>
    </row>
    <row r="3580" spans="1:26" s="6" customFormat="1" x14ac:dyDescent="0.25">
      <c r="J3580" s="1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x14ac:dyDescent="0.25">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x14ac:dyDescent="0.25">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x14ac:dyDescent="0.25">
      <c r="A3587"/>
      <c r="B3587"/>
      <c r="C3587"/>
      <c r="D3587"/>
      <c r="E3587"/>
      <c r="F3587"/>
      <c r="G3587"/>
      <c r="H3587"/>
      <c r="I3587"/>
      <c r="J3587" s="13"/>
      <c r="K3587"/>
      <c r="L3587"/>
      <c r="M3587"/>
      <c r="N3587"/>
      <c r="O3587"/>
      <c r="P3587"/>
      <c r="Q3587"/>
      <c r="R3587"/>
      <c r="S3587"/>
      <c r="T3587"/>
      <c r="U3587"/>
      <c r="V3587"/>
      <c r="W3587" s="10"/>
      <c r="X3587" s="10"/>
      <c r="Y3587" s="10"/>
      <c r="Z3587" s="10"/>
    </row>
    <row r="3588" spans="1:26" s="6" customFormat="1" x14ac:dyDescent="0.25">
      <c r="A3588"/>
      <c r="B3588"/>
      <c r="C3588"/>
      <c r="D3588"/>
      <c r="E3588"/>
      <c r="F3588"/>
      <c r="G3588"/>
      <c r="H3588"/>
      <c r="I3588"/>
      <c r="J3588" s="13"/>
      <c r="K3588"/>
      <c r="L3588"/>
      <c r="M3588"/>
      <c r="N3588"/>
      <c r="O3588"/>
      <c r="P3588"/>
      <c r="Q3588"/>
      <c r="R3588"/>
      <c r="S3588"/>
      <c r="T3588"/>
      <c r="U3588"/>
      <c r="V3588"/>
      <c r="W3588" s="10"/>
      <c r="X3588" s="10"/>
      <c r="Y3588" s="10"/>
      <c r="Z3588" s="10"/>
    </row>
    <row r="3589" spans="1:26" s="6" customFormat="1" x14ac:dyDescent="0.25">
      <c r="A3589"/>
      <c r="B3589"/>
      <c r="C3589"/>
      <c r="D3589"/>
      <c r="E3589"/>
      <c r="F3589"/>
      <c r="G3589"/>
      <c r="H3589"/>
      <c r="I3589"/>
      <c r="J3589" s="13"/>
      <c r="K3589"/>
      <c r="L3589"/>
      <c r="M3589"/>
      <c r="N3589"/>
      <c r="O3589"/>
      <c r="P3589"/>
      <c r="Q3589"/>
      <c r="R3589"/>
      <c r="S3589"/>
      <c r="T3589"/>
      <c r="U3589"/>
      <c r="V3589"/>
      <c r="W3589" s="10"/>
      <c r="X3589" s="10"/>
      <c r="Y3589" s="10"/>
      <c r="Z3589" s="10"/>
    </row>
    <row r="3590" spans="1:26" s="6" customFormat="1" x14ac:dyDescent="0.25">
      <c r="A3590"/>
      <c r="B3590"/>
      <c r="C3590"/>
      <c r="D3590"/>
      <c r="E3590"/>
      <c r="F3590"/>
      <c r="G3590"/>
      <c r="H3590"/>
      <c r="I3590"/>
      <c r="J3590" s="13"/>
      <c r="K3590"/>
      <c r="L3590"/>
      <c r="M3590"/>
      <c r="N3590"/>
      <c r="O3590"/>
      <c r="P3590"/>
      <c r="Q3590"/>
      <c r="R3590"/>
      <c r="S3590"/>
      <c r="T3590"/>
      <c r="U3590"/>
      <c r="V3590"/>
      <c r="W3590" s="10"/>
      <c r="X3590" s="10"/>
      <c r="Y3590" s="10"/>
      <c r="Z3590" s="10"/>
    </row>
    <row r="3591" spans="1:26" x14ac:dyDescent="0.25">
      <c r="A3591"/>
    </row>
    <row r="3592" spans="1:26" x14ac:dyDescent="0.25">
      <c r="A3592"/>
    </row>
    <row r="3593" spans="1:26" x14ac:dyDescent="0.25">
      <c r="A3593"/>
    </row>
    <row r="3594" spans="1:26" x14ac:dyDescent="0.25">
      <c r="A3594"/>
    </row>
    <row r="3595" spans="1:26" x14ac:dyDescent="0.25">
      <c r="A3595"/>
    </row>
    <row r="3596" spans="1:26" x14ac:dyDescent="0.25">
      <c r="A3596"/>
    </row>
    <row r="3597" spans="1:26" x14ac:dyDescent="0.25">
      <c r="A3597"/>
    </row>
    <row r="3598" spans="1:26" x14ac:dyDescent="0.25">
      <c r="A3598"/>
    </row>
    <row r="3599" spans="1:26" x14ac:dyDescent="0.25">
      <c r="A3599"/>
    </row>
    <row r="3600" spans="1:26"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row r="5647" spans="1:1" x14ac:dyDescent="0.25">
      <c r="A5647"/>
    </row>
    <row r="5648" spans="1:1" x14ac:dyDescent="0.25">
      <c r="A5648"/>
    </row>
    <row r="5649" spans="1:1" x14ac:dyDescent="0.25">
      <c r="A5649"/>
    </row>
  </sheetData>
  <mergeCells count="177">
    <mergeCell ref="V12:V14"/>
    <mergeCell ref="F7:F9"/>
    <mergeCell ref="S12:S14"/>
    <mergeCell ref="E12:E14"/>
    <mergeCell ref="P2:V2"/>
    <mergeCell ref="P1:V1"/>
    <mergeCell ref="A5:V5"/>
    <mergeCell ref="G7:M7"/>
    <mergeCell ref="B12:B14"/>
    <mergeCell ref="O12:O14"/>
    <mergeCell ref="Q8:V8"/>
    <mergeCell ref="D7:D9"/>
    <mergeCell ref="H8:M8"/>
    <mergeCell ref="A3:V3"/>
    <mergeCell ref="P8:P9"/>
    <mergeCell ref="O7:O9"/>
    <mergeCell ref="A6:A9"/>
    <mergeCell ref="G8:G9"/>
    <mergeCell ref="B6:B9"/>
    <mergeCell ref="C6:D6"/>
    <mergeCell ref="C7:C9"/>
    <mergeCell ref="N7:N9"/>
    <mergeCell ref="E6:E9"/>
    <mergeCell ref="A4:V4"/>
    <mergeCell ref="P7:V7"/>
    <mergeCell ref="N6:V6"/>
    <mergeCell ref="F6:M6"/>
    <mergeCell ref="U15:U17"/>
    <mergeCell ref="V15:V17"/>
    <mergeCell ref="Q48:Q50"/>
    <mergeCell ref="V24:V29"/>
    <mergeCell ref="U18:U23"/>
    <mergeCell ref="V18:V23"/>
    <mergeCell ref="S18:S23"/>
    <mergeCell ref="R15:R17"/>
    <mergeCell ref="T18:T23"/>
    <mergeCell ref="V36:V38"/>
    <mergeCell ref="U36:U38"/>
    <mergeCell ref="R36:R38"/>
    <mergeCell ref="S36:S38"/>
    <mergeCell ref="T36:T38"/>
    <mergeCell ref="Q18:Q23"/>
    <mergeCell ref="R18:R23"/>
    <mergeCell ref="U24:U29"/>
    <mergeCell ref="Q36:Q38"/>
    <mergeCell ref="R30:R35"/>
    <mergeCell ref="U12:U14"/>
    <mergeCell ref="Q15:Q17"/>
    <mergeCell ref="A11:B11"/>
    <mergeCell ref="A12:A14"/>
    <mergeCell ref="S15:S17"/>
    <mergeCell ref="T15:T17"/>
    <mergeCell ref="D12:D14"/>
    <mergeCell ref="T12:T14"/>
    <mergeCell ref="A15:A17"/>
    <mergeCell ref="B15:B17"/>
    <mergeCell ref="C15:C17"/>
    <mergeCell ref="D15:D17"/>
    <mergeCell ref="P12:P14"/>
    <mergeCell ref="R12:R14"/>
    <mergeCell ref="N15:N17"/>
    <mergeCell ref="E15:E17"/>
    <mergeCell ref="O15:O17"/>
    <mergeCell ref="P15:P17"/>
    <mergeCell ref="Q12:Q14"/>
    <mergeCell ref="N12:N14"/>
    <mergeCell ref="C12:C14"/>
    <mergeCell ref="P18:P23"/>
    <mergeCell ref="N24:N29"/>
    <mergeCell ref="E30:E32"/>
    <mergeCell ref="N30:N35"/>
    <mergeCell ref="E24:E26"/>
    <mergeCell ref="D27:D29"/>
    <mergeCell ref="E27:E29"/>
    <mergeCell ref="D18:D20"/>
    <mergeCell ref="O24:O29"/>
    <mergeCell ref="P24:P29"/>
    <mergeCell ref="D24:D26"/>
    <mergeCell ref="N18:N23"/>
    <mergeCell ref="O18:O23"/>
    <mergeCell ref="V30:V35"/>
    <mergeCell ref="T24:T29"/>
    <mergeCell ref="C30:C32"/>
    <mergeCell ref="D30:D32"/>
    <mergeCell ref="U30:U35"/>
    <mergeCell ref="A48:B50"/>
    <mergeCell ref="O48:O50"/>
    <mergeCell ref="P48:P50"/>
    <mergeCell ref="E48:E50"/>
    <mergeCell ref="N48:N50"/>
    <mergeCell ref="Q30:Q35"/>
    <mergeCell ref="O30:O35"/>
    <mergeCell ref="P30:P35"/>
    <mergeCell ref="A36:A38"/>
    <mergeCell ref="B36:B38"/>
    <mergeCell ref="A27:A29"/>
    <mergeCell ref="B27:B29"/>
    <mergeCell ref="V48:V50"/>
    <mergeCell ref="O36:O38"/>
    <mergeCell ref="P36:P38"/>
    <mergeCell ref="S30:S35"/>
    <mergeCell ref="N36:N38"/>
    <mergeCell ref="T30:T35"/>
    <mergeCell ref="C24:C26"/>
    <mergeCell ref="Q24:Q29"/>
    <mergeCell ref="A24:A26"/>
    <mergeCell ref="B24:B26"/>
    <mergeCell ref="R24:R29"/>
    <mergeCell ref="A30:A32"/>
    <mergeCell ref="B30:B32"/>
    <mergeCell ref="C27:C29"/>
    <mergeCell ref="S24:S29"/>
    <mergeCell ref="C36:C38"/>
    <mergeCell ref="D36:D38"/>
    <mergeCell ref="A33:A35"/>
    <mergeCell ref="B33:B35"/>
    <mergeCell ref="E36:E38"/>
    <mergeCell ref="A21:A23"/>
    <mergeCell ref="E18:E20"/>
    <mergeCell ref="D21:D23"/>
    <mergeCell ref="E21:E23"/>
    <mergeCell ref="C33:C35"/>
    <mergeCell ref="D33:D35"/>
    <mergeCell ref="E33:E35"/>
    <mergeCell ref="A18:A20"/>
    <mergeCell ref="B18:B20"/>
    <mergeCell ref="C18:C20"/>
    <mergeCell ref="B21:B23"/>
    <mergeCell ref="C21:C23"/>
    <mergeCell ref="B45:B47"/>
    <mergeCell ref="R39:R41"/>
    <mergeCell ref="S39:S41"/>
    <mergeCell ref="T39:T41"/>
    <mergeCell ref="U39:U41"/>
    <mergeCell ref="V39:V41"/>
    <mergeCell ref="A39:A41"/>
    <mergeCell ref="B39:B41"/>
    <mergeCell ref="C39:C41"/>
    <mergeCell ref="D39:D41"/>
    <mergeCell ref="E39:E41"/>
    <mergeCell ref="N39:N41"/>
    <mergeCell ref="O39:O41"/>
    <mergeCell ref="P39:P41"/>
    <mergeCell ref="Q39:Q41"/>
    <mergeCell ref="A45:A47"/>
    <mergeCell ref="R42:R44"/>
    <mergeCell ref="S42:S44"/>
    <mergeCell ref="T42:T44"/>
    <mergeCell ref="U42:U44"/>
    <mergeCell ref="V42:V44"/>
    <mergeCell ref="D48:D50"/>
    <mergeCell ref="C48:C50"/>
    <mergeCell ref="A42:A44"/>
    <mergeCell ref="B42:B44"/>
    <mergeCell ref="C42:C44"/>
    <mergeCell ref="D42:D44"/>
    <mergeCell ref="E42:E44"/>
    <mergeCell ref="N42:N44"/>
    <mergeCell ref="O42:O44"/>
    <mergeCell ref="P42:P44"/>
    <mergeCell ref="Q42:Q44"/>
    <mergeCell ref="R48:R50"/>
    <mergeCell ref="U48:U50"/>
    <mergeCell ref="S48:S50"/>
    <mergeCell ref="T48:T50"/>
    <mergeCell ref="E45:E47"/>
    <mergeCell ref="C45:C47"/>
    <mergeCell ref="D45:D47"/>
    <mergeCell ref="Q45:Q47"/>
    <mergeCell ref="R45:R47"/>
    <mergeCell ref="S45:S47"/>
    <mergeCell ref="T45:T47"/>
    <mergeCell ref="U45:U47"/>
    <mergeCell ref="V45:V47"/>
    <mergeCell ref="N45:N47"/>
    <mergeCell ref="O45:O47"/>
    <mergeCell ref="P45:P47"/>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2022-04-25T08:26:05Z</cp:lastPrinted>
  <dcterms:created xsi:type="dcterms:W3CDTF">2013-07-15T12:04:05Z</dcterms:created>
  <dcterms:modified xsi:type="dcterms:W3CDTF">2022-04-28T09:54:06Z</dcterms:modified>
</cp:coreProperties>
</file>