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3140"/>
  </bookViews>
  <sheets>
    <sheet name="Лист1" sheetId="1" r:id="rId1"/>
    <sheet name="Лист2" sheetId="2" r:id="rId2"/>
    <sheet name="Лист3" sheetId="3" r:id="rId3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J34" i="1"/>
  <c r="K34" i="1"/>
  <c r="K40" i="1" s="1"/>
  <c r="L34" i="1"/>
  <c r="M34" i="1"/>
  <c r="H34" i="1"/>
  <c r="I32" i="1"/>
  <c r="M33" i="1"/>
  <c r="M32" i="1" s="1"/>
  <c r="H33" i="1"/>
  <c r="H32" i="1" s="1"/>
  <c r="L16" i="1"/>
  <c r="H18" i="1"/>
  <c r="I16" i="1"/>
  <c r="J16" i="1"/>
  <c r="J38" i="1" s="1"/>
  <c r="K16" i="1"/>
  <c r="M17" i="1"/>
  <c r="M39" i="1" s="1"/>
  <c r="H17" i="1"/>
  <c r="L32" i="1"/>
  <c r="I40" i="1"/>
  <c r="M35" i="1"/>
  <c r="H35" i="1"/>
  <c r="I28" i="1"/>
  <c r="J28" i="1"/>
  <c r="K28" i="1"/>
  <c r="L28" i="1"/>
  <c r="M28" i="1"/>
  <c r="H28" i="1"/>
  <c r="I25" i="1"/>
  <c r="J25" i="1"/>
  <c r="K25" i="1"/>
  <c r="L25" i="1"/>
  <c r="M25" i="1"/>
  <c r="H25" i="1"/>
  <c r="I22" i="1"/>
  <c r="J22" i="1"/>
  <c r="K22" i="1"/>
  <c r="L22" i="1"/>
  <c r="M22" i="1"/>
  <c r="H22" i="1"/>
  <c r="I19" i="1"/>
  <c r="J19" i="1"/>
  <c r="K19" i="1"/>
  <c r="L19" i="1"/>
  <c r="M19" i="1"/>
  <c r="H19" i="1"/>
  <c r="H40" i="1"/>
  <c r="G37" i="1"/>
  <c r="G36" i="1"/>
  <c r="M40" i="1"/>
  <c r="L40" i="1"/>
  <c r="J40" i="1"/>
  <c r="G30" i="1"/>
  <c r="G29" i="1"/>
  <c r="G34" i="1"/>
  <c r="G26" i="1"/>
  <c r="J32" i="1"/>
  <c r="K39" i="1"/>
  <c r="L39" i="1"/>
  <c r="G35" i="1"/>
  <c r="G17" i="1"/>
  <c r="G16" i="1" s="1"/>
  <c r="H16" i="1"/>
  <c r="H39" i="1"/>
  <c r="G33" i="1"/>
  <c r="J39" i="1"/>
  <c r="G40" i="1" l="1"/>
  <c r="K32" i="1"/>
  <c r="K38" i="1"/>
  <c r="H38" i="1"/>
  <c r="L38" i="1"/>
  <c r="G28" i="1"/>
  <c r="G25" i="1"/>
  <c r="M16" i="1"/>
  <c r="M38" i="1" s="1"/>
  <c r="G32" i="1"/>
  <c r="I38" i="1"/>
  <c r="G38" i="1" s="1"/>
  <c r="I39" i="1"/>
  <c r="G39" i="1" s="1"/>
</calcChain>
</file>

<file path=xl/sharedStrings.xml><?xml version="1.0" encoding="utf-8"?>
<sst xmlns="http://schemas.openxmlformats.org/spreadsheetml/2006/main" count="154" uniqueCount="60">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</sst>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6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/>
    </xf>
    <xf numFmtId="168" fontId="7" fillId="0" borderId="4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165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0" fillId="0" borderId="3" xfId="0" applyBorder="1"/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topLeftCell="A32" zoomScale="72" zoomScaleNormal="72" zoomScaleSheetLayoutView="85" zoomScalePageLayoutView="75" workbookViewId="0">
      <selection activeCell="H39" sqref="H39"/>
    </sheetView>
  </sheetViews>
  <sheetFormatPr defaultRowHeight="15.75" x14ac:dyDescent="0.2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 x14ac:dyDescent="0.25">
      <c r="Q1" s="58" t="s">
        <v>38</v>
      </c>
      <c r="R1" s="58"/>
      <c r="S1" s="58"/>
      <c r="T1" s="58"/>
      <c r="U1" s="58"/>
      <c r="V1" s="58"/>
    </row>
    <row r="2" spans="1:23" ht="102" customHeight="1" x14ac:dyDescent="0.25">
      <c r="Q2" s="59" t="s">
        <v>54</v>
      </c>
      <c r="R2" s="59"/>
      <c r="S2" s="59"/>
      <c r="T2" s="59"/>
      <c r="U2" s="59"/>
      <c r="V2" s="59"/>
    </row>
    <row r="3" spans="1:23" ht="18.75" x14ac:dyDescent="0.25">
      <c r="G3" s="21"/>
      <c r="I3" s="21" t="s">
        <v>40</v>
      </c>
    </row>
    <row r="4" spans="1:23" s="5" customFormat="1" ht="18.75" x14ac:dyDescent="0.3">
      <c r="A4" s="45" t="s">
        <v>39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3" s="5" customFormat="1" ht="18.75" x14ac:dyDescent="0.3">
      <c r="A5" s="45" t="s">
        <v>37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</row>
    <row r="6" spans="1:23" s="5" customFormat="1" ht="18.75" x14ac:dyDescent="0.3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3" ht="6" hidden="1" customHeight="1" x14ac:dyDescent="0.25"/>
    <row r="8" spans="1:23" ht="7.5" customHeight="1" x14ac:dyDescent="0.25"/>
    <row r="9" spans="1:23" ht="15.75" customHeight="1" x14ac:dyDescent="0.25">
      <c r="A9" s="54" t="s">
        <v>12</v>
      </c>
      <c r="B9" s="51" t="s">
        <v>0</v>
      </c>
      <c r="C9" s="51" t="s">
        <v>1</v>
      </c>
      <c r="D9" s="51"/>
      <c r="E9" s="48" t="s">
        <v>16</v>
      </c>
      <c r="F9" s="51" t="s">
        <v>2</v>
      </c>
      <c r="G9" s="51"/>
      <c r="H9" s="51"/>
      <c r="I9" s="51"/>
      <c r="J9" s="51"/>
      <c r="K9" s="51"/>
      <c r="L9" s="51"/>
      <c r="M9" s="51"/>
      <c r="N9" s="52" t="s">
        <v>3</v>
      </c>
      <c r="O9" s="53"/>
      <c r="P9" s="53"/>
      <c r="Q9" s="53"/>
      <c r="R9" s="53"/>
      <c r="S9" s="53"/>
      <c r="T9" s="53"/>
      <c r="U9" s="53"/>
      <c r="V9" s="53"/>
      <c r="W9" s="6"/>
    </row>
    <row r="10" spans="1:23" x14ac:dyDescent="0.25">
      <c r="A10" s="54"/>
      <c r="B10" s="51"/>
      <c r="C10" s="51"/>
      <c r="D10" s="51"/>
      <c r="E10" s="60"/>
      <c r="F10" s="51" t="s">
        <v>4</v>
      </c>
      <c r="G10" s="50" t="s">
        <v>5</v>
      </c>
      <c r="H10" s="50"/>
      <c r="I10" s="50"/>
      <c r="J10" s="50"/>
      <c r="K10" s="50"/>
      <c r="L10" s="50"/>
      <c r="M10" s="50"/>
      <c r="N10" s="51" t="s">
        <v>6</v>
      </c>
      <c r="O10" s="51" t="s">
        <v>17</v>
      </c>
      <c r="P10" s="51" t="s">
        <v>7</v>
      </c>
      <c r="Q10" s="51"/>
      <c r="R10" s="51"/>
      <c r="S10" s="51"/>
      <c r="T10" s="51"/>
      <c r="U10" s="51"/>
      <c r="V10" s="51"/>
      <c r="W10" s="6"/>
    </row>
    <row r="11" spans="1:23" ht="34.5" customHeight="1" x14ac:dyDescent="0.25">
      <c r="A11" s="54"/>
      <c r="B11" s="51"/>
      <c r="C11" s="48" t="s">
        <v>14</v>
      </c>
      <c r="D11" s="48" t="s">
        <v>8</v>
      </c>
      <c r="E11" s="60"/>
      <c r="F11" s="51"/>
      <c r="G11" s="50" t="s">
        <v>9</v>
      </c>
      <c r="H11" s="50" t="s">
        <v>10</v>
      </c>
      <c r="I11" s="50"/>
      <c r="J11" s="50"/>
      <c r="K11" s="50"/>
      <c r="L11" s="50"/>
      <c r="M11" s="50"/>
      <c r="N11" s="51"/>
      <c r="O11" s="51"/>
      <c r="P11" s="51" t="s">
        <v>9</v>
      </c>
      <c r="Q11" s="51" t="s">
        <v>10</v>
      </c>
      <c r="R11" s="51"/>
      <c r="S11" s="51"/>
      <c r="T11" s="51"/>
      <c r="U11" s="51"/>
      <c r="V11" s="51"/>
      <c r="W11" s="6"/>
    </row>
    <row r="12" spans="1:23" ht="96.75" customHeight="1" x14ac:dyDescent="0.25">
      <c r="A12" s="54"/>
      <c r="B12" s="51"/>
      <c r="C12" s="49"/>
      <c r="D12" s="49"/>
      <c r="E12" s="49"/>
      <c r="F12" s="51"/>
      <c r="G12" s="50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51"/>
      <c r="O12" s="51"/>
      <c r="P12" s="51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 x14ac:dyDescent="0.25">
      <c r="A14" s="46" t="s">
        <v>19</v>
      </c>
      <c r="B14" s="47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15" t="s">
        <v>13</v>
      </c>
      <c r="K14" s="15" t="s">
        <v>13</v>
      </c>
      <c r="L14" s="15" t="s">
        <v>13</v>
      </c>
      <c r="M14" s="15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30.5" customHeight="1" x14ac:dyDescent="0.25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15" t="s">
        <v>13</v>
      </c>
      <c r="K15" s="15" t="s">
        <v>13</v>
      </c>
      <c r="L15" s="15" t="s">
        <v>13</v>
      </c>
      <c r="M15" s="15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 x14ac:dyDescent="0.25">
      <c r="A16" s="55">
        <v>1</v>
      </c>
      <c r="B16" s="40" t="s">
        <v>57</v>
      </c>
      <c r="C16" s="40">
        <v>2020</v>
      </c>
      <c r="D16" s="40">
        <v>2025</v>
      </c>
      <c r="E16" s="40" t="s">
        <v>41</v>
      </c>
      <c r="F16" s="17" t="s">
        <v>11</v>
      </c>
      <c r="G16" s="33">
        <f>G17+G18</f>
        <v>10292131.640000001</v>
      </c>
      <c r="H16" s="33">
        <f t="shared" ref="H16:M16" si="0">H17+H18</f>
        <v>1735850</v>
      </c>
      <c r="I16" s="33">
        <f t="shared" si="0"/>
        <v>2134561.64</v>
      </c>
      <c r="J16" s="33">
        <f t="shared" si="0"/>
        <v>2315500</v>
      </c>
      <c r="K16" s="33">
        <f t="shared" si="0"/>
        <v>2106220</v>
      </c>
      <c r="L16" s="33">
        <f t="shared" si="0"/>
        <v>0</v>
      </c>
      <c r="M16" s="33">
        <f t="shared" si="0"/>
        <v>2000000</v>
      </c>
      <c r="N16" s="57" t="s">
        <v>21</v>
      </c>
      <c r="O16" s="40" t="s">
        <v>22</v>
      </c>
      <c r="P16" s="40">
        <v>43</v>
      </c>
      <c r="Q16" s="61">
        <v>42</v>
      </c>
      <c r="R16" s="40">
        <v>42.2</v>
      </c>
      <c r="S16" s="40">
        <v>42.4</v>
      </c>
      <c r="T16" s="61">
        <v>42.6</v>
      </c>
      <c r="U16" s="40">
        <v>42.8</v>
      </c>
      <c r="V16" s="40">
        <v>43</v>
      </c>
      <c r="W16" s="6"/>
    </row>
    <row r="17" spans="1:23" ht="72" customHeight="1" x14ac:dyDescent="0.25">
      <c r="A17" s="38"/>
      <c r="B17" s="41"/>
      <c r="C17" s="43"/>
      <c r="D17" s="43"/>
      <c r="E17" s="43"/>
      <c r="F17" s="17" t="s">
        <v>23</v>
      </c>
      <c r="G17" s="27">
        <f>SUM(H17:M17)</f>
        <v>10292131.640000001</v>
      </c>
      <c r="H17" s="33">
        <f t="shared" ref="H17:M17" si="1">H20+H23+H26+H29</f>
        <v>1735850</v>
      </c>
      <c r="I17" s="33">
        <v>2134561.64</v>
      </c>
      <c r="J17" s="33">
        <v>2315500</v>
      </c>
      <c r="K17" s="33">
        <v>2106220</v>
      </c>
      <c r="L17" s="33">
        <v>0</v>
      </c>
      <c r="M17" s="33">
        <f t="shared" si="1"/>
        <v>2000000</v>
      </c>
      <c r="N17" s="43"/>
      <c r="O17" s="41"/>
      <c r="P17" s="41"/>
      <c r="Q17" s="62"/>
      <c r="R17" s="41"/>
      <c r="S17" s="41"/>
      <c r="T17" s="62"/>
      <c r="U17" s="41"/>
      <c r="V17" s="41"/>
      <c r="W17" s="6"/>
    </row>
    <row r="18" spans="1:23" ht="124.5" customHeight="1" x14ac:dyDescent="0.25">
      <c r="A18" s="39"/>
      <c r="B18" s="42"/>
      <c r="C18" s="44"/>
      <c r="D18" s="44"/>
      <c r="E18" s="44"/>
      <c r="F18" s="18" t="s">
        <v>24</v>
      </c>
      <c r="G18" s="28">
        <v>0</v>
      </c>
      <c r="H18" s="28">
        <f>H21+H24+H27+H30</f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44"/>
      <c r="O18" s="42"/>
      <c r="P18" s="42"/>
      <c r="Q18" s="63"/>
      <c r="R18" s="42"/>
      <c r="S18" s="42"/>
      <c r="T18" s="63"/>
      <c r="U18" s="42"/>
      <c r="V18" s="42"/>
      <c r="W18" s="6"/>
    </row>
    <row r="19" spans="1:23" ht="15.75" customHeight="1" x14ac:dyDescent="0.25">
      <c r="A19" s="64" t="s">
        <v>25</v>
      </c>
      <c r="B19" s="40" t="s">
        <v>26</v>
      </c>
      <c r="C19" s="40">
        <v>2020</v>
      </c>
      <c r="D19" s="40">
        <v>2025</v>
      </c>
      <c r="E19" s="40" t="s">
        <v>41</v>
      </c>
      <c r="F19" s="17" t="s">
        <v>11</v>
      </c>
      <c r="G19" s="27">
        <v>10000</v>
      </c>
      <c r="H19" s="27">
        <f t="shared" ref="H19:M19" si="2">H20+H21</f>
        <v>0</v>
      </c>
      <c r="I19" s="27">
        <f t="shared" si="2"/>
        <v>0</v>
      </c>
      <c r="J19" s="27">
        <f t="shared" si="2"/>
        <v>0</v>
      </c>
      <c r="K19" s="27">
        <f t="shared" si="2"/>
        <v>0</v>
      </c>
      <c r="L19" s="27">
        <f t="shared" si="2"/>
        <v>0</v>
      </c>
      <c r="M19" s="27">
        <f t="shared" si="2"/>
        <v>5000</v>
      </c>
      <c r="N19" s="57" t="s">
        <v>43</v>
      </c>
      <c r="O19" s="40" t="s">
        <v>44</v>
      </c>
      <c r="P19" s="40">
        <v>60</v>
      </c>
      <c r="Q19" s="40">
        <v>10</v>
      </c>
      <c r="R19" s="40">
        <v>10</v>
      </c>
      <c r="S19" s="40">
        <v>10</v>
      </c>
      <c r="T19" s="40">
        <v>10</v>
      </c>
      <c r="U19" s="40">
        <v>10</v>
      </c>
      <c r="V19" s="40">
        <v>10</v>
      </c>
      <c r="W19" s="6"/>
    </row>
    <row r="20" spans="1:23" ht="75" customHeight="1" x14ac:dyDescent="0.25">
      <c r="A20" s="38"/>
      <c r="B20" s="41"/>
      <c r="C20" s="43"/>
      <c r="D20" s="43"/>
      <c r="E20" s="43"/>
      <c r="F20" s="17" t="s">
        <v>23</v>
      </c>
      <c r="G20" s="27">
        <v>10000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5000</v>
      </c>
      <c r="N20" s="43"/>
      <c r="O20" s="41"/>
      <c r="P20" s="41"/>
      <c r="Q20" s="41"/>
      <c r="R20" s="41"/>
      <c r="S20" s="41"/>
      <c r="T20" s="41"/>
      <c r="U20" s="41"/>
      <c r="V20" s="41"/>
      <c r="W20" s="6"/>
    </row>
    <row r="21" spans="1:23" ht="53.25" customHeight="1" x14ac:dyDescent="0.25">
      <c r="A21" s="39"/>
      <c r="B21" s="42"/>
      <c r="C21" s="44"/>
      <c r="D21" s="44"/>
      <c r="E21" s="44"/>
      <c r="F21" s="18" t="s">
        <v>24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44"/>
      <c r="O21" s="42"/>
      <c r="P21" s="42"/>
      <c r="Q21" s="42"/>
      <c r="R21" s="42"/>
      <c r="S21" s="42"/>
      <c r="T21" s="42"/>
      <c r="U21" s="42"/>
      <c r="V21" s="42"/>
      <c r="W21" s="6"/>
    </row>
    <row r="22" spans="1:23" ht="15.75" customHeight="1" x14ac:dyDescent="0.25">
      <c r="A22" s="56" t="s">
        <v>27</v>
      </c>
      <c r="B22" s="40" t="s">
        <v>28</v>
      </c>
      <c r="C22" s="40">
        <v>2020</v>
      </c>
      <c r="D22" s="40">
        <v>2025</v>
      </c>
      <c r="E22" s="40" t="s">
        <v>41</v>
      </c>
      <c r="F22" s="17" t="s">
        <v>11</v>
      </c>
      <c r="G22" s="27">
        <v>20000</v>
      </c>
      <c r="H22" s="27">
        <f t="shared" ref="H22:M22" si="3">H23+H24</f>
        <v>0</v>
      </c>
      <c r="I22" s="27">
        <f t="shared" si="3"/>
        <v>0</v>
      </c>
      <c r="J22" s="27">
        <f t="shared" si="3"/>
        <v>0</v>
      </c>
      <c r="K22" s="27">
        <f t="shared" si="3"/>
        <v>0</v>
      </c>
      <c r="L22" s="27">
        <f t="shared" si="3"/>
        <v>0</v>
      </c>
      <c r="M22" s="27">
        <f t="shared" si="3"/>
        <v>10000</v>
      </c>
      <c r="N22" s="57" t="s">
        <v>47</v>
      </c>
      <c r="O22" s="40" t="s">
        <v>45</v>
      </c>
      <c r="P22" s="40">
        <v>30</v>
      </c>
      <c r="Q22" s="40">
        <v>5</v>
      </c>
      <c r="R22" s="40">
        <v>5</v>
      </c>
      <c r="S22" s="40">
        <v>5</v>
      </c>
      <c r="T22" s="40">
        <v>5</v>
      </c>
      <c r="U22" s="40">
        <v>5</v>
      </c>
      <c r="V22" s="40">
        <v>5</v>
      </c>
      <c r="W22" s="6"/>
    </row>
    <row r="23" spans="1:23" ht="76.5" customHeight="1" x14ac:dyDescent="0.25">
      <c r="A23" s="38"/>
      <c r="B23" s="41"/>
      <c r="C23" s="43"/>
      <c r="D23" s="43"/>
      <c r="E23" s="43"/>
      <c r="F23" s="17" t="s">
        <v>23</v>
      </c>
      <c r="G23" s="27">
        <v>20000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10000</v>
      </c>
      <c r="N23" s="43"/>
      <c r="O23" s="41"/>
      <c r="P23" s="41"/>
      <c r="Q23" s="41"/>
      <c r="R23" s="41"/>
      <c r="S23" s="41"/>
      <c r="T23" s="41"/>
      <c r="U23" s="41"/>
      <c r="V23" s="41"/>
      <c r="W23" s="6"/>
    </row>
    <row r="24" spans="1:23" ht="66" customHeight="1" x14ac:dyDescent="0.25">
      <c r="A24" s="39"/>
      <c r="B24" s="42"/>
      <c r="C24" s="44"/>
      <c r="D24" s="44"/>
      <c r="E24" s="44"/>
      <c r="F24" s="18" t="s">
        <v>24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44"/>
      <c r="O24" s="42"/>
      <c r="P24" s="42"/>
      <c r="Q24" s="42"/>
      <c r="R24" s="42"/>
      <c r="S24" s="42"/>
      <c r="T24" s="42"/>
      <c r="U24" s="42"/>
      <c r="V24" s="42"/>
      <c r="W24" s="6"/>
    </row>
    <row r="25" spans="1:23" ht="15.75" customHeight="1" x14ac:dyDescent="0.25">
      <c r="A25" s="37" t="s">
        <v>29</v>
      </c>
      <c r="B25" s="40" t="s">
        <v>30</v>
      </c>
      <c r="C25" s="40">
        <v>2020</v>
      </c>
      <c r="D25" s="40">
        <v>2025</v>
      </c>
      <c r="E25" s="40" t="s">
        <v>41</v>
      </c>
      <c r="F25" s="17" t="s">
        <v>11</v>
      </c>
      <c r="G25" s="27">
        <f>SUM(H25:M25)</f>
        <v>10177131.640000001</v>
      </c>
      <c r="H25" s="27">
        <f t="shared" ref="H25:M25" si="4">H26+H27</f>
        <v>1735850</v>
      </c>
      <c r="I25" s="27">
        <f t="shared" si="4"/>
        <v>2134561.64</v>
      </c>
      <c r="J25" s="27">
        <f t="shared" si="4"/>
        <v>2315500</v>
      </c>
      <c r="K25" s="27">
        <f t="shared" si="4"/>
        <v>2106220</v>
      </c>
      <c r="L25" s="27">
        <f t="shared" si="4"/>
        <v>0</v>
      </c>
      <c r="M25" s="27">
        <f t="shared" si="4"/>
        <v>1885000</v>
      </c>
      <c r="N25" s="57" t="s">
        <v>46</v>
      </c>
      <c r="O25" s="40" t="s">
        <v>44</v>
      </c>
      <c r="P25" s="40">
        <v>342</v>
      </c>
      <c r="Q25" s="40">
        <v>57</v>
      </c>
      <c r="R25" s="40">
        <v>57</v>
      </c>
      <c r="S25" s="40">
        <v>57</v>
      </c>
      <c r="T25" s="40">
        <v>57</v>
      </c>
      <c r="U25" s="40">
        <v>57</v>
      </c>
      <c r="V25" s="40">
        <v>57</v>
      </c>
      <c r="W25" s="6"/>
    </row>
    <row r="26" spans="1:23" ht="63" x14ac:dyDescent="0.25">
      <c r="A26" s="38"/>
      <c r="B26" s="41"/>
      <c r="C26" s="43"/>
      <c r="D26" s="43"/>
      <c r="E26" s="43"/>
      <c r="F26" s="17" t="s">
        <v>23</v>
      </c>
      <c r="G26" s="27">
        <f>SUM(H26:M26)</f>
        <v>10177131.640000001</v>
      </c>
      <c r="H26" s="27">
        <v>1735850</v>
      </c>
      <c r="I26" s="27">
        <v>2134561.64</v>
      </c>
      <c r="J26" s="27">
        <v>2315500</v>
      </c>
      <c r="K26" s="27">
        <v>2106220</v>
      </c>
      <c r="L26" s="27">
        <v>0</v>
      </c>
      <c r="M26" s="27">
        <v>1885000</v>
      </c>
      <c r="N26" s="43"/>
      <c r="O26" s="41"/>
      <c r="P26" s="41"/>
      <c r="Q26" s="41"/>
      <c r="R26" s="41"/>
      <c r="S26" s="41"/>
      <c r="T26" s="41"/>
      <c r="U26" s="41"/>
      <c r="V26" s="41"/>
      <c r="W26" s="6"/>
    </row>
    <row r="27" spans="1:23" ht="48.75" customHeight="1" x14ac:dyDescent="0.25">
      <c r="A27" s="39"/>
      <c r="B27" s="42"/>
      <c r="C27" s="44"/>
      <c r="D27" s="44"/>
      <c r="E27" s="44"/>
      <c r="F27" s="18" t="s">
        <v>24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44"/>
      <c r="O27" s="42"/>
      <c r="P27" s="42"/>
      <c r="Q27" s="42"/>
      <c r="R27" s="42"/>
      <c r="S27" s="42"/>
      <c r="T27" s="42"/>
      <c r="U27" s="42"/>
      <c r="V27" s="42"/>
      <c r="W27" s="6"/>
    </row>
    <row r="28" spans="1:23" ht="15.75" customHeight="1" x14ac:dyDescent="0.25">
      <c r="A28" s="37" t="s">
        <v>31</v>
      </c>
      <c r="B28" s="40" t="s">
        <v>32</v>
      </c>
      <c r="C28" s="40">
        <v>2020</v>
      </c>
      <c r="D28" s="40">
        <v>2025</v>
      </c>
      <c r="E28" s="40" t="s">
        <v>41</v>
      </c>
      <c r="F28" s="17" t="s">
        <v>11</v>
      </c>
      <c r="G28" s="27">
        <f>SUM(H28:M28)</f>
        <v>100000</v>
      </c>
      <c r="H28" s="27">
        <f t="shared" ref="H28:M28" si="5">H29+H30</f>
        <v>0</v>
      </c>
      <c r="I28" s="27">
        <f t="shared" si="5"/>
        <v>0</v>
      </c>
      <c r="J28" s="27">
        <f t="shared" si="5"/>
        <v>0</v>
      </c>
      <c r="K28" s="27">
        <f t="shared" si="5"/>
        <v>0</v>
      </c>
      <c r="L28" s="27">
        <f t="shared" si="5"/>
        <v>0</v>
      </c>
      <c r="M28" s="27">
        <f t="shared" si="5"/>
        <v>100000</v>
      </c>
      <c r="N28" s="57" t="s">
        <v>48</v>
      </c>
      <c r="O28" s="40" t="s">
        <v>49</v>
      </c>
      <c r="P28" s="40">
        <v>60.8</v>
      </c>
      <c r="Q28" s="40">
        <v>60.8</v>
      </c>
      <c r="R28" s="40">
        <v>60.8</v>
      </c>
      <c r="S28" s="40">
        <v>60.8</v>
      </c>
      <c r="T28" s="40">
        <v>60.8</v>
      </c>
      <c r="U28" s="40">
        <v>60.8</v>
      </c>
      <c r="V28" s="40">
        <v>60.8</v>
      </c>
      <c r="W28" s="6"/>
    </row>
    <row r="29" spans="1:23" ht="72" customHeight="1" x14ac:dyDescent="0.25">
      <c r="A29" s="38"/>
      <c r="B29" s="41"/>
      <c r="C29" s="43"/>
      <c r="D29" s="43"/>
      <c r="E29" s="43"/>
      <c r="F29" s="17" t="s">
        <v>23</v>
      </c>
      <c r="G29" s="27">
        <f>SUM(H29:M29)</f>
        <v>100000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100000</v>
      </c>
      <c r="N29" s="43"/>
      <c r="O29" s="41"/>
      <c r="P29" s="41"/>
      <c r="Q29" s="41"/>
      <c r="R29" s="41"/>
      <c r="S29" s="41"/>
      <c r="T29" s="41"/>
      <c r="U29" s="41"/>
      <c r="V29" s="41"/>
      <c r="W29" s="6"/>
    </row>
    <row r="30" spans="1:23" ht="47.25" x14ac:dyDescent="0.25">
      <c r="A30" s="39"/>
      <c r="B30" s="42"/>
      <c r="C30" s="44"/>
      <c r="D30" s="44"/>
      <c r="E30" s="44"/>
      <c r="F30" s="18" t="s">
        <v>24</v>
      </c>
      <c r="G30" s="28">
        <f>SUM(H30:M30)</f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44"/>
      <c r="O30" s="42"/>
      <c r="P30" s="42"/>
      <c r="Q30" s="42"/>
      <c r="R30" s="42"/>
      <c r="S30" s="42"/>
      <c r="T30" s="42"/>
      <c r="U30" s="42"/>
      <c r="V30" s="42"/>
      <c r="W30" s="6"/>
    </row>
    <row r="31" spans="1:23" ht="117.75" customHeight="1" x14ac:dyDescent="0.25">
      <c r="A31" s="19"/>
      <c r="B31" s="15" t="s">
        <v>33</v>
      </c>
      <c r="C31" s="14">
        <v>2020</v>
      </c>
      <c r="D31" s="14">
        <v>2025</v>
      </c>
      <c r="E31" s="14"/>
      <c r="F31" s="15" t="s">
        <v>13</v>
      </c>
      <c r="G31" s="27" t="s">
        <v>13</v>
      </c>
      <c r="H31" s="27" t="s">
        <v>13</v>
      </c>
      <c r="I31" s="27" t="s">
        <v>13</v>
      </c>
      <c r="J31" s="27" t="s">
        <v>13</v>
      </c>
      <c r="K31" s="27" t="s">
        <v>13</v>
      </c>
      <c r="L31" s="27" t="s">
        <v>13</v>
      </c>
      <c r="M31" s="27" t="s">
        <v>13</v>
      </c>
      <c r="N31" s="15" t="s">
        <v>13</v>
      </c>
      <c r="O31" s="15" t="s">
        <v>13</v>
      </c>
      <c r="P31" s="15" t="s">
        <v>13</v>
      </c>
      <c r="Q31" s="15" t="s">
        <v>13</v>
      </c>
      <c r="R31" s="15" t="s">
        <v>13</v>
      </c>
      <c r="S31" s="15" t="s">
        <v>13</v>
      </c>
      <c r="T31" s="15" t="s">
        <v>13</v>
      </c>
      <c r="U31" s="15" t="s">
        <v>13</v>
      </c>
      <c r="V31" s="15" t="s">
        <v>13</v>
      </c>
      <c r="W31" s="6"/>
    </row>
    <row r="32" spans="1:23" ht="33.75" customHeight="1" x14ac:dyDescent="0.25">
      <c r="A32" s="70" t="s">
        <v>15</v>
      </c>
      <c r="B32" s="71" t="s">
        <v>56</v>
      </c>
      <c r="C32" s="40">
        <v>2020</v>
      </c>
      <c r="D32" s="40">
        <v>2025</v>
      </c>
      <c r="E32" s="71" t="s">
        <v>42</v>
      </c>
      <c r="F32" s="13" t="s">
        <v>11</v>
      </c>
      <c r="G32" s="11">
        <f>SUM(H32:M32)</f>
        <v>40031442.489999995</v>
      </c>
      <c r="H32" s="29">
        <f t="shared" ref="H32:M32" si="6">H33+H34</f>
        <v>6988609.2699999996</v>
      </c>
      <c r="I32" s="29">
        <f t="shared" si="6"/>
        <v>7112934.8799999999</v>
      </c>
      <c r="J32" s="29">
        <f t="shared" si="6"/>
        <v>7301407.1799999997</v>
      </c>
      <c r="K32" s="29">
        <f t="shared" si="6"/>
        <v>7301407.1799999997</v>
      </c>
      <c r="L32" s="29">
        <f t="shared" si="6"/>
        <v>6327083.9800000004</v>
      </c>
      <c r="M32" s="29">
        <f t="shared" si="6"/>
        <v>5000000</v>
      </c>
      <c r="N32" s="84" t="s">
        <v>51</v>
      </c>
      <c r="O32" s="68" t="s">
        <v>44</v>
      </c>
      <c r="P32" s="68">
        <v>735</v>
      </c>
      <c r="Q32" s="68">
        <v>120</v>
      </c>
      <c r="R32" s="68">
        <v>120</v>
      </c>
      <c r="S32" s="68">
        <v>120</v>
      </c>
      <c r="T32" s="68">
        <v>125</v>
      </c>
      <c r="U32" s="68">
        <v>125</v>
      </c>
      <c r="V32" s="68">
        <v>125</v>
      </c>
      <c r="W32" s="6"/>
    </row>
    <row r="33" spans="1:23" ht="72.75" customHeight="1" x14ac:dyDescent="0.25">
      <c r="A33" s="70"/>
      <c r="B33" s="72"/>
      <c r="C33" s="83"/>
      <c r="D33" s="83"/>
      <c r="E33" s="72"/>
      <c r="F33" s="13" t="s">
        <v>23</v>
      </c>
      <c r="G33" s="11">
        <f>SUM(H33:M33)</f>
        <v>40031442.489999995</v>
      </c>
      <c r="H33" s="29">
        <f t="shared" ref="H33:M34" si="7">H36</f>
        <v>6988609.2699999996</v>
      </c>
      <c r="I33" s="29">
        <v>7112934.8799999999</v>
      </c>
      <c r="J33" s="29">
        <v>7301407.1799999997</v>
      </c>
      <c r="K33" s="29">
        <v>7301407.1799999997</v>
      </c>
      <c r="L33" s="29">
        <v>6327083.9800000004</v>
      </c>
      <c r="M33" s="29">
        <f t="shared" si="7"/>
        <v>5000000</v>
      </c>
      <c r="N33" s="85"/>
      <c r="O33" s="69"/>
      <c r="P33" s="69"/>
      <c r="Q33" s="69"/>
      <c r="R33" s="69"/>
      <c r="S33" s="69"/>
      <c r="T33" s="69"/>
      <c r="U33" s="69"/>
      <c r="V33" s="69"/>
      <c r="W33" s="6"/>
    </row>
    <row r="34" spans="1:23" ht="52.5" customHeight="1" x14ac:dyDescent="0.25">
      <c r="A34" s="70"/>
      <c r="B34" s="72"/>
      <c r="C34" s="83"/>
      <c r="D34" s="83"/>
      <c r="E34" s="72"/>
      <c r="F34" s="25" t="s">
        <v>24</v>
      </c>
      <c r="G34" s="26">
        <f>SUM(H34:M34)</f>
        <v>0</v>
      </c>
      <c r="H34" s="32">
        <f t="shared" si="7"/>
        <v>0</v>
      </c>
      <c r="I34" s="32">
        <f t="shared" si="7"/>
        <v>0</v>
      </c>
      <c r="J34" s="32">
        <f t="shared" si="7"/>
        <v>0</v>
      </c>
      <c r="K34" s="32">
        <f t="shared" si="7"/>
        <v>0</v>
      </c>
      <c r="L34" s="32">
        <f t="shared" si="7"/>
        <v>0</v>
      </c>
      <c r="M34" s="32">
        <f t="shared" si="7"/>
        <v>0</v>
      </c>
      <c r="N34" s="85"/>
      <c r="O34" s="69"/>
      <c r="P34" s="69"/>
      <c r="Q34" s="69"/>
      <c r="R34" s="69"/>
      <c r="S34" s="69"/>
      <c r="T34" s="69"/>
      <c r="U34" s="69"/>
      <c r="V34" s="69"/>
      <c r="W34" s="6"/>
    </row>
    <row r="35" spans="1:23" ht="227.25" customHeight="1" x14ac:dyDescent="0.25">
      <c r="A35" s="73" t="s">
        <v>50</v>
      </c>
      <c r="B35" s="71" t="s">
        <v>52</v>
      </c>
      <c r="C35" s="86">
        <v>2020</v>
      </c>
      <c r="D35" s="86">
        <v>2025</v>
      </c>
      <c r="E35" s="71" t="s">
        <v>42</v>
      </c>
      <c r="F35" s="13" t="s">
        <v>11</v>
      </c>
      <c r="G35" s="34">
        <f t="shared" ref="G35:G40" si="8">SUM(H35:M35)</f>
        <v>40031442.489999995</v>
      </c>
      <c r="H35" s="29">
        <f t="shared" ref="H35:M35" si="9">H36+H37</f>
        <v>6988609.2699999996</v>
      </c>
      <c r="I35" s="29">
        <v>7112934.8799999999</v>
      </c>
      <c r="J35" s="29">
        <v>7301407.1799999997</v>
      </c>
      <c r="K35" s="29">
        <v>7301407.1799999997</v>
      </c>
      <c r="L35" s="29">
        <v>6327083.9800000004</v>
      </c>
      <c r="M35" s="29">
        <f t="shared" si="9"/>
        <v>5000000</v>
      </c>
      <c r="N35" s="17" t="s">
        <v>58</v>
      </c>
      <c r="O35" s="17" t="s">
        <v>22</v>
      </c>
      <c r="P35" s="17">
        <v>14</v>
      </c>
      <c r="Q35" s="17">
        <v>13.2</v>
      </c>
      <c r="R35" s="36">
        <v>13.2</v>
      </c>
      <c r="S35" s="36">
        <v>13.4</v>
      </c>
      <c r="T35" s="36">
        <v>13.6</v>
      </c>
      <c r="U35" s="36">
        <v>13.8</v>
      </c>
      <c r="V35" s="17">
        <v>14</v>
      </c>
      <c r="W35" s="6"/>
    </row>
    <row r="36" spans="1:23" ht="243.75" customHeight="1" x14ac:dyDescent="0.25">
      <c r="A36" s="74"/>
      <c r="B36" s="72"/>
      <c r="C36" s="87"/>
      <c r="D36" s="87"/>
      <c r="E36" s="72"/>
      <c r="F36" s="17" t="s">
        <v>23</v>
      </c>
      <c r="G36" s="35">
        <f t="shared" si="8"/>
        <v>40031442.489999995</v>
      </c>
      <c r="H36" s="29">
        <v>6988609.2699999996</v>
      </c>
      <c r="I36" s="29">
        <v>7112934.8799999999</v>
      </c>
      <c r="J36" s="29">
        <v>7301407.1799999997</v>
      </c>
      <c r="K36" s="29">
        <v>7301407.1799999997</v>
      </c>
      <c r="L36" s="29">
        <v>6327083.9800000004</v>
      </c>
      <c r="M36" s="29">
        <v>5000000</v>
      </c>
      <c r="N36" s="17" t="s">
        <v>59</v>
      </c>
      <c r="O36" s="17" t="s">
        <v>22</v>
      </c>
      <c r="P36" s="17">
        <v>119</v>
      </c>
      <c r="Q36" s="17">
        <v>117</v>
      </c>
      <c r="R36" s="36">
        <v>117</v>
      </c>
      <c r="S36" s="36" t="s">
        <v>55</v>
      </c>
      <c r="T36" s="36">
        <v>118</v>
      </c>
      <c r="U36" s="36">
        <v>118.5</v>
      </c>
      <c r="V36" s="17">
        <v>119</v>
      </c>
      <c r="W36" s="6"/>
    </row>
    <row r="37" spans="1:23" ht="153" customHeight="1" x14ac:dyDescent="0.25">
      <c r="A37" s="75"/>
      <c r="B37" s="76"/>
      <c r="C37" s="88"/>
      <c r="D37" s="88"/>
      <c r="E37" s="76"/>
      <c r="F37" s="17" t="s">
        <v>36</v>
      </c>
      <c r="G37" s="24">
        <f t="shared" si="8"/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23" t="s">
        <v>53</v>
      </c>
      <c r="O37" s="22" t="s">
        <v>22</v>
      </c>
      <c r="P37" s="22">
        <v>9</v>
      </c>
      <c r="Q37" s="22">
        <v>8.3000000000000007</v>
      </c>
      <c r="R37" s="22">
        <v>8.5</v>
      </c>
      <c r="S37" s="22">
        <v>8.5</v>
      </c>
      <c r="T37" s="22">
        <v>8.6999999999999993</v>
      </c>
      <c r="U37" s="22">
        <v>8.9</v>
      </c>
      <c r="V37" s="22">
        <v>9</v>
      </c>
      <c r="W37" s="6"/>
    </row>
    <row r="38" spans="1:23" x14ac:dyDescent="0.25">
      <c r="A38" s="77" t="s">
        <v>34</v>
      </c>
      <c r="B38" s="78"/>
      <c r="C38" s="65" t="s">
        <v>18</v>
      </c>
      <c r="D38" s="65" t="s">
        <v>18</v>
      </c>
      <c r="E38" s="65" t="s">
        <v>18</v>
      </c>
      <c r="F38" s="17" t="s">
        <v>35</v>
      </c>
      <c r="G38" s="20">
        <f t="shared" si="8"/>
        <v>50323574.129999995</v>
      </c>
      <c r="H38" s="28">
        <f t="shared" ref="H38:M40" si="10">H16+H32</f>
        <v>8724459.2699999996</v>
      </c>
      <c r="I38" s="28">
        <f t="shared" si="10"/>
        <v>9247496.5199999996</v>
      </c>
      <c r="J38" s="28">
        <f t="shared" si="10"/>
        <v>9616907.1799999997</v>
      </c>
      <c r="K38" s="28">
        <f t="shared" si="10"/>
        <v>9407627.1799999997</v>
      </c>
      <c r="L38" s="28">
        <f t="shared" si="10"/>
        <v>6327083.9800000004</v>
      </c>
      <c r="M38" s="28">
        <f t="shared" si="10"/>
        <v>7000000</v>
      </c>
      <c r="N38" s="65" t="s">
        <v>18</v>
      </c>
      <c r="O38" s="65" t="s">
        <v>18</v>
      </c>
      <c r="P38" s="65" t="s">
        <v>18</v>
      </c>
      <c r="Q38" s="65" t="s">
        <v>18</v>
      </c>
      <c r="R38" s="65" t="s">
        <v>18</v>
      </c>
      <c r="S38" s="65" t="s">
        <v>18</v>
      </c>
      <c r="T38" s="65" t="s">
        <v>18</v>
      </c>
      <c r="U38" s="65" t="s">
        <v>18</v>
      </c>
      <c r="V38" s="65" t="s">
        <v>18</v>
      </c>
      <c r="W38" s="6"/>
    </row>
    <row r="39" spans="1:23" ht="64.5" customHeight="1" x14ac:dyDescent="0.25">
      <c r="A39" s="79"/>
      <c r="B39" s="80"/>
      <c r="C39" s="66"/>
      <c r="D39" s="66"/>
      <c r="E39" s="66"/>
      <c r="F39" s="17" t="s">
        <v>23</v>
      </c>
      <c r="G39" s="20">
        <f t="shared" si="8"/>
        <v>50323574.129999995</v>
      </c>
      <c r="H39" s="28">
        <f t="shared" si="10"/>
        <v>8724459.2699999996</v>
      </c>
      <c r="I39" s="28">
        <f t="shared" si="10"/>
        <v>9247496.5199999996</v>
      </c>
      <c r="J39" s="28">
        <f t="shared" si="10"/>
        <v>9616907.1799999997</v>
      </c>
      <c r="K39" s="28">
        <f t="shared" si="10"/>
        <v>9407627.1799999997</v>
      </c>
      <c r="L39" s="28">
        <f t="shared" si="10"/>
        <v>6327083.9800000004</v>
      </c>
      <c r="M39" s="28">
        <f t="shared" si="10"/>
        <v>7000000</v>
      </c>
      <c r="N39" s="66"/>
      <c r="O39" s="66"/>
      <c r="P39" s="66"/>
      <c r="Q39" s="66"/>
      <c r="R39" s="66"/>
      <c r="S39" s="66"/>
      <c r="T39" s="66"/>
      <c r="U39" s="66"/>
      <c r="V39" s="66"/>
      <c r="W39" s="6"/>
    </row>
    <row r="40" spans="1:23" ht="47.25" x14ac:dyDescent="0.25">
      <c r="A40" s="81"/>
      <c r="B40" s="82"/>
      <c r="C40" s="67"/>
      <c r="D40" s="67"/>
      <c r="E40" s="67"/>
      <c r="F40" s="17" t="s">
        <v>36</v>
      </c>
      <c r="G40" s="20">
        <f t="shared" si="8"/>
        <v>0</v>
      </c>
      <c r="H40" s="31">
        <f t="shared" si="10"/>
        <v>0</v>
      </c>
      <c r="I40" s="31">
        <f t="shared" si="10"/>
        <v>0</v>
      </c>
      <c r="J40" s="31">
        <f t="shared" si="10"/>
        <v>0</v>
      </c>
      <c r="K40" s="31">
        <f t="shared" si="10"/>
        <v>0</v>
      </c>
      <c r="L40" s="31">
        <f t="shared" si="10"/>
        <v>0</v>
      </c>
      <c r="M40" s="31">
        <f t="shared" si="10"/>
        <v>0</v>
      </c>
      <c r="N40" s="67"/>
      <c r="O40" s="67"/>
      <c r="P40" s="67"/>
      <c r="Q40" s="67"/>
      <c r="R40" s="67"/>
      <c r="S40" s="67"/>
      <c r="T40" s="67"/>
      <c r="U40" s="67"/>
      <c r="V40" s="67"/>
      <c r="W40" s="6"/>
    </row>
  </sheetData>
  <mergeCells count="125">
    <mergeCell ref="N38:N40"/>
    <mergeCell ref="A32:A34"/>
    <mergeCell ref="B32:B34"/>
    <mergeCell ref="A35:A37"/>
    <mergeCell ref="B35:B37"/>
    <mergeCell ref="A38:B40"/>
    <mergeCell ref="S38:S40"/>
    <mergeCell ref="T32:T34"/>
    <mergeCell ref="U32:U34"/>
    <mergeCell ref="D32:D34"/>
    <mergeCell ref="E32:E34"/>
    <mergeCell ref="N32:N34"/>
    <mergeCell ref="C32:C34"/>
    <mergeCell ref="C38:C40"/>
    <mergeCell ref="D38:D40"/>
    <mergeCell ref="E38:E40"/>
    <mergeCell ref="C35:C37"/>
    <mergeCell ref="D35:D37"/>
    <mergeCell ref="E35:E37"/>
    <mergeCell ref="O32:O34"/>
    <mergeCell ref="V38:V40"/>
    <mergeCell ref="O38:O40"/>
    <mergeCell ref="P38:P40"/>
    <mergeCell ref="Q38:Q40"/>
    <mergeCell ref="R38:R40"/>
    <mergeCell ref="Q32:Q34"/>
    <mergeCell ref="R32:R34"/>
    <mergeCell ref="S32:S34"/>
    <mergeCell ref="T38:T40"/>
    <mergeCell ref="V32:V34"/>
    <mergeCell ref="P32:P34"/>
    <mergeCell ref="U38:U40"/>
    <mergeCell ref="C22:C24"/>
    <mergeCell ref="D19:D21"/>
    <mergeCell ref="N19:N21"/>
    <mergeCell ref="N16:N18"/>
    <mergeCell ref="C19:C21"/>
    <mergeCell ref="C16:C18"/>
    <mergeCell ref="B25:B27"/>
    <mergeCell ref="N25:N27"/>
    <mergeCell ref="A19:A21"/>
    <mergeCell ref="B19:B21"/>
    <mergeCell ref="E19:E21"/>
    <mergeCell ref="C25:C27"/>
    <mergeCell ref="A25:A27"/>
    <mergeCell ref="D25:D27"/>
    <mergeCell ref="E25:E27"/>
    <mergeCell ref="V28:V30"/>
    <mergeCell ref="T25:T27"/>
    <mergeCell ref="T28:T30"/>
    <mergeCell ref="U28:U30"/>
    <mergeCell ref="E16:E18"/>
    <mergeCell ref="N22:N24"/>
    <mergeCell ref="E22:E24"/>
    <mergeCell ref="U25:U27"/>
    <mergeCell ref="S25:S27"/>
    <mergeCell ref="Q25:Q27"/>
    <mergeCell ref="R25:R27"/>
    <mergeCell ref="S28:S30"/>
    <mergeCell ref="R28:R30"/>
    <mergeCell ref="Q28:Q30"/>
    <mergeCell ref="O25:O27"/>
    <mergeCell ref="V25:V27"/>
    <mergeCell ref="P28:P30"/>
    <mergeCell ref="P25:P27"/>
    <mergeCell ref="T22:T24"/>
    <mergeCell ref="U22:U24"/>
    <mergeCell ref="Q19:Q21"/>
    <mergeCell ref="Q1:V1"/>
    <mergeCell ref="Q2:V2"/>
    <mergeCell ref="A4:V4"/>
    <mergeCell ref="A5:V5"/>
    <mergeCell ref="E9:E12"/>
    <mergeCell ref="F9:M9"/>
    <mergeCell ref="C11:C12"/>
    <mergeCell ref="H11:M11"/>
    <mergeCell ref="R19:R21"/>
    <mergeCell ref="V16:V18"/>
    <mergeCell ref="S16:S18"/>
    <mergeCell ref="P16:P18"/>
    <mergeCell ref="Q16:Q18"/>
    <mergeCell ref="R16:R18"/>
    <mergeCell ref="T16:T18"/>
    <mergeCell ref="U16:U18"/>
    <mergeCell ref="S19:S21"/>
    <mergeCell ref="P19:P21"/>
    <mergeCell ref="U19:U21"/>
    <mergeCell ref="V19:V21"/>
    <mergeCell ref="O19:O21"/>
    <mergeCell ref="T19:T21"/>
    <mergeCell ref="O10:O12"/>
    <mergeCell ref="O16:O18"/>
    <mergeCell ref="P10:V10"/>
    <mergeCell ref="P11:P12"/>
    <mergeCell ref="Q11:V11"/>
    <mergeCell ref="Q22:Q24"/>
    <mergeCell ref="P22:P24"/>
    <mergeCell ref="S22:S24"/>
    <mergeCell ref="O22:O24"/>
    <mergeCell ref="R22:R24"/>
    <mergeCell ref="V22:V24"/>
    <mergeCell ref="A28:A30"/>
    <mergeCell ref="B28:B30"/>
    <mergeCell ref="C28:C30"/>
    <mergeCell ref="D28:D30"/>
    <mergeCell ref="A6:V6"/>
    <mergeCell ref="A14:B14"/>
    <mergeCell ref="D11:D12"/>
    <mergeCell ref="G11:G12"/>
    <mergeCell ref="B9:B12"/>
    <mergeCell ref="N9:V9"/>
    <mergeCell ref="B16:B18"/>
    <mergeCell ref="A9:A12"/>
    <mergeCell ref="A16:A18"/>
    <mergeCell ref="D22:D24"/>
    <mergeCell ref="C9:D10"/>
    <mergeCell ref="A22:A24"/>
    <mergeCell ref="B22:B24"/>
    <mergeCell ref="D16:D18"/>
    <mergeCell ref="E28:E30"/>
    <mergeCell ref="N28:N30"/>
    <mergeCell ref="O28:O30"/>
    <mergeCell ref="F10:F12"/>
    <mergeCell ref="G10:M10"/>
    <mergeCell ref="N10:N12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100" orientation="landscape" horizontalDpi="180" verticalDpi="180" r:id="rId1"/>
  <ignoredErrors>
    <ignoredError sqref="A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2022-01-26T09:52:36Z</dcterms:modified>
</cp:coreProperties>
</file>